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djecj\Desktop\"/>
    </mc:Choice>
  </mc:AlternateContent>
  <xr:revisionPtr revIDLastSave="0" documentId="13_ncr:1_{9C2C785F-438D-4FF0-97E7-21BE840F0213}"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F330" i="9"/>
  <c r="H329" i="9"/>
  <c r="G329" i="9"/>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G320" i="9"/>
  <c r="F320" i="9"/>
  <c r="H319" i="9"/>
  <c r="G319" i="9"/>
  <c r="F319" i="9"/>
  <c r="E319" i="9"/>
  <c r="B319" i="9" s="1"/>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s="1"/>
  <c r="E291" i="9"/>
  <c r="B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c r="E285" i="9"/>
  <c r="M284" i="9"/>
  <c r="L284" i="9"/>
  <c r="F284" i="9" s="1"/>
  <c r="B284" i="9" s="1"/>
  <c r="E284" i="9"/>
  <c r="M283" i="9"/>
  <c r="L283" i="9"/>
  <c r="F283" i="9" s="1"/>
  <c r="B283" i="9" s="1"/>
  <c r="E283" i="9"/>
  <c r="M282" i="9"/>
  <c r="L282" i="9"/>
  <c r="F282" i="9"/>
  <c r="E282" i="9"/>
  <c r="B282" i="9" s="1"/>
  <c r="M281" i="9"/>
  <c r="L281" i="9"/>
  <c r="F281" i="9"/>
  <c r="E281" i="9"/>
  <c r="B281" i="9" s="1"/>
  <c r="M280" i="9"/>
  <c r="L280" i="9"/>
  <c r="F280" i="9" s="1"/>
  <c r="B280" i="9" s="1"/>
  <c r="E280" i="9"/>
  <c r="M279" i="9"/>
  <c r="L279" i="9"/>
  <c r="E279" i="9"/>
  <c r="M278" i="9"/>
  <c r="L278" i="9"/>
  <c r="F278" i="9"/>
  <c r="E278" i="9"/>
  <c r="M277" i="9"/>
  <c r="L277" i="9"/>
  <c r="F277" i="9"/>
  <c r="E277" i="9"/>
  <c r="M276" i="9"/>
  <c r="L276" i="9"/>
  <c r="E276" i="9"/>
  <c r="M275" i="9"/>
  <c r="L275" i="9"/>
  <c r="E275" i="9"/>
  <c r="M274" i="9"/>
  <c r="L274" i="9"/>
  <c r="F274" i="9"/>
  <c r="E274" i="9"/>
  <c r="M273" i="9"/>
  <c r="L273" i="9"/>
  <c r="F273" i="9"/>
  <c r="E273" i="9"/>
  <c r="M272" i="9"/>
  <c r="L272" i="9"/>
  <c r="E272" i="9"/>
  <c r="M271" i="9"/>
  <c r="L271" i="9"/>
  <c r="E271" i="9"/>
  <c r="M270" i="9"/>
  <c r="L270" i="9"/>
  <c r="F270" i="9"/>
  <c r="E270" i="9"/>
  <c r="M269" i="9"/>
  <c r="L269" i="9"/>
  <c r="F269" i="9"/>
  <c r="E269" i="9"/>
  <c r="M268" i="9"/>
  <c r="L268" i="9"/>
  <c r="E268" i="9"/>
  <c r="M267" i="9"/>
  <c r="L267" i="9"/>
  <c r="E267" i="9"/>
  <c r="M266" i="9"/>
  <c r="L266" i="9"/>
  <c r="F266" i="9"/>
  <c r="E266" i="9"/>
  <c r="M265" i="9"/>
  <c r="L265" i="9"/>
  <c r="F265" i="9"/>
  <c r="E265" i="9"/>
  <c r="M264" i="9"/>
  <c r="L264" i="9"/>
  <c r="E264" i="9"/>
  <c r="M263" i="9"/>
  <c r="L263" i="9"/>
  <c r="E263" i="9"/>
  <c r="M262" i="9"/>
  <c r="L262" i="9"/>
  <c r="F262" i="9"/>
  <c r="E262" i="9"/>
  <c r="M261" i="9"/>
  <c r="L261" i="9"/>
  <c r="F261" i="9"/>
  <c r="E261" i="9"/>
  <c r="M260" i="9"/>
  <c r="L260" i="9"/>
  <c r="E260" i="9"/>
  <c r="M259" i="9"/>
  <c r="L259" i="9"/>
  <c r="E259" i="9"/>
  <c r="M258" i="9"/>
  <c r="L258" i="9"/>
  <c r="F258" i="9"/>
  <c r="E258" i="9"/>
  <c r="M257" i="9"/>
  <c r="L257" i="9"/>
  <c r="F257" i="9"/>
  <c r="E257" i="9"/>
  <c r="M256" i="9"/>
  <c r="L256" i="9"/>
  <c r="E256" i="9"/>
  <c r="M255" i="9"/>
  <c r="L255" i="9"/>
  <c r="E255" i="9"/>
  <c r="M254" i="9"/>
  <c r="L254" i="9"/>
  <c r="F254" i="9"/>
  <c r="E254" i="9"/>
  <c r="M253" i="9"/>
  <c r="L253" i="9"/>
  <c r="F253" i="9"/>
  <c r="E253" i="9"/>
  <c r="M252" i="9"/>
  <c r="L252" i="9"/>
  <c r="F252" i="9" s="1"/>
  <c r="B252" i="9" s="1"/>
  <c r="E252" i="9"/>
  <c r="M251" i="9"/>
  <c r="L251" i="9"/>
  <c r="E251" i="9"/>
  <c r="M250" i="9"/>
  <c r="L250" i="9"/>
  <c r="F250" i="9"/>
  <c r="E250" i="9"/>
  <c r="M249" i="9"/>
  <c r="L249" i="9"/>
  <c r="F249" i="9"/>
  <c r="E249" i="9"/>
  <c r="M248" i="9"/>
  <c r="L248" i="9"/>
  <c r="F248" i="9" s="1"/>
  <c r="B248" i="9" s="1"/>
  <c r="E248" i="9"/>
  <c r="M247" i="9"/>
  <c r="L247" i="9"/>
  <c r="F247" i="9" s="1"/>
  <c r="E247" i="9"/>
  <c r="B247" i="9" s="1"/>
  <c r="M246" i="9"/>
  <c r="L246" i="9"/>
  <c r="F246" i="9"/>
  <c r="E246" i="9"/>
  <c r="M245" i="9"/>
  <c r="L245" i="9"/>
  <c r="F245" i="9"/>
  <c r="E245" i="9"/>
  <c r="M244" i="9"/>
  <c r="L244" i="9"/>
  <c r="E244" i="9"/>
  <c r="M243" i="9"/>
  <c r="L243" i="9"/>
  <c r="E243" i="9"/>
  <c r="M242" i="9"/>
  <c r="F242" i="9" s="1"/>
  <c r="L242" i="9"/>
  <c r="E242" i="9"/>
  <c r="M241" i="9"/>
  <c r="L241" i="9"/>
  <c r="F241" i="9"/>
  <c r="E241" i="9"/>
  <c r="M240" i="9"/>
  <c r="L240" i="9"/>
  <c r="E240" i="9"/>
  <c r="M239" i="9"/>
  <c r="L239" i="9"/>
  <c r="E239" i="9"/>
  <c r="M238" i="9"/>
  <c r="F238" i="9" s="1"/>
  <c r="L238" i="9"/>
  <c r="E238" i="9"/>
  <c r="M237" i="9"/>
  <c r="F237" i="9" s="1"/>
  <c r="L237" i="9"/>
  <c r="E237" i="9"/>
  <c r="M236" i="9"/>
  <c r="L236" i="9"/>
  <c r="E236" i="9"/>
  <c r="M235" i="9"/>
  <c r="L235" i="9"/>
  <c r="F235" i="9" s="1"/>
  <c r="E235" i="9"/>
  <c r="B235" i="9" s="1"/>
  <c r="M234" i="9"/>
  <c r="L234" i="9"/>
  <c r="F234" i="9"/>
  <c r="E234" i="9"/>
  <c r="M233" i="9"/>
  <c r="L233" i="9"/>
  <c r="F233" i="9"/>
  <c r="E233" i="9"/>
  <c r="M232" i="9"/>
  <c r="L232" i="9"/>
  <c r="F232" i="9" s="1"/>
  <c r="B232" i="9" s="1"/>
  <c r="E232" i="9"/>
  <c r="M231" i="9"/>
  <c r="L231" i="9"/>
  <c r="F231" i="9" s="1"/>
  <c r="E231" i="9"/>
  <c r="B231" i="9" s="1"/>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E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E163" i="9" s="1"/>
  <c r="G163" i="9"/>
  <c r="F163" i="9"/>
  <c r="B163" i="9"/>
  <c r="H162" i="9"/>
  <c r="G162" i="9"/>
  <c r="F162" i="9"/>
  <c r="E162" i="9"/>
  <c r="B162" i="9" s="1"/>
  <c r="H161" i="9"/>
  <c r="G161" i="9"/>
  <c r="E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H141" i="9"/>
  <c r="G141" i="9"/>
  <c r="E141" i="9" s="1"/>
  <c r="B141" i="9" s="1"/>
  <c r="F141" i="9"/>
  <c r="H140" i="9"/>
  <c r="G140" i="9"/>
  <c r="E140" i="9" s="1"/>
  <c r="B140" i="9" s="1"/>
  <c r="F140" i="9"/>
  <c r="H139" i="9"/>
  <c r="G139" i="9"/>
  <c r="F139" i="9"/>
  <c r="E139" i="9"/>
  <c r="H138" i="9"/>
  <c r="G138" i="9"/>
  <c r="E138" i="9" s="1"/>
  <c r="B138" i="9" s="1"/>
  <c r="F138" i="9"/>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F116" i="9"/>
  <c r="H115" i="9"/>
  <c r="E115" i="9" s="1"/>
  <c r="G115" i="9"/>
  <c r="F115" i="9"/>
  <c r="B115" i="9"/>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F108" i="9"/>
  <c r="H107" i="9"/>
  <c r="E107" i="9" s="1"/>
  <c r="G107" i="9"/>
  <c r="F107" i="9"/>
  <c r="B107" i="9"/>
  <c r="H106" i="9"/>
  <c r="G106" i="9"/>
  <c r="F106" i="9"/>
  <c r="E106" i="9"/>
  <c r="B106" i="9" s="1"/>
  <c r="H105" i="9"/>
  <c r="G105" i="9"/>
  <c r="E105" i="9" s="1"/>
  <c r="B105" i="9" s="1"/>
  <c r="F105" i="9"/>
  <c r="H104" i="9"/>
  <c r="G104" i="9"/>
  <c r="F104" i="9"/>
  <c r="H103" i="9"/>
  <c r="E103" i="9" s="1"/>
  <c r="B103" i="9" s="1"/>
  <c r="G103" i="9"/>
  <c r="F103" i="9"/>
  <c r="H102" i="9"/>
  <c r="G102" i="9"/>
  <c r="F102" i="9"/>
  <c r="E102" i="9"/>
  <c r="B102" i="9" s="1"/>
  <c r="H101" i="9"/>
  <c r="G101" i="9"/>
  <c r="E101" i="9" s="1"/>
  <c r="B101" i="9" s="1"/>
  <c r="F101" i="9"/>
  <c r="H100" i="9"/>
  <c r="G100" i="9"/>
  <c r="F100" i="9"/>
  <c r="H99" i="9"/>
  <c r="E99" i="9" s="1"/>
  <c r="G99" i="9"/>
  <c r="F99" i="9"/>
  <c r="B99" i="9"/>
  <c r="H98" i="9"/>
  <c r="G98" i="9"/>
  <c r="F98" i="9"/>
  <c r="E98" i="9"/>
  <c r="B98" i="9" s="1"/>
  <c r="H97" i="9"/>
  <c r="G97" i="9"/>
  <c r="E97" i="9" s="1"/>
  <c r="B97" i="9" s="1"/>
  <c r="F97" i="9"/>
  <c r="H96" i="9"/>
  <c r="G96" i="9"/>
  <c r="F96" i="9"/>
  <c r="H95" i="9"/>
  <c r="E95" i="9" s="1"/>
  <c r="B95" i="9" s="1"/>
  <c r="G95" i="9"/>
  <c r="F95" i="9"/>
  <c r="H94" i="9"/>
  <c r="G94" i="9"/>
  <c r="F94" i="9"/>
  <c r="E94" i="9"/>
  <c r="B94" i="9" s="1"/>
  <c r="H93" i="9"/>
  <c r="G93" i="9"/>
  <c r="E93" i="9" s="1"/>
  <c r="B93" i="9" s="1"/>
  <c r="F93" i="9"/>
  <c r="H92" i="9"/>
  <c r="G92" i="9"/>
  <c r="F92" i="9"/>
  <c r="H91" i="9"/>
  <c r="E91" i="9" s="1"/>
  <c r="G91" i="9"/>
  <c r="F91" i="9"/>
  <c r="B91" i="9"/>
  <c r="H90" i="9"/>
  <c r="G90" i="9"/>
  <c r="F90" i="9"/>
  <c r="E90" i="9"/>
  <c r="B90" i="9" s="1"/>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E83" i="9" s="1"/>
  <c r="G83" i="9"/>
  <c r="F83" i="9"/>
  <c r="B83" i="9"/>
  <c r="H82" i="9"/>
  <c r="G82" i="9"/>
  <c r="F82" i="9"/>
  <c r="E82" i="9"/>
  <c r="B82" i="9" s="1"/>
  <c r="H81" i="9"/>
  <c r="G81" i="9"/>
  <c r="E81" i="9" s="1"/>
  <c r="B81" i="9" s="1"/>
  <c r="F81" i="9"/>
  <c r="H80" i="9"/>
  <c r="G80" i="9"/>
  <c r="F80" i="9"/>
  <c r="H79" i="9"/>
  <c r="E79" i="9" s="1"/>
  <c r="B79" i="9" s="1"/>
  <c r="G79" i="9"/>
  <c r="F79" i="9"/>
  <c r="H78" i="9"/>
  <c r="G78" i="9"/>
  <c r="F78" i="9"/>
  <c r="E78" i="9"/>
  <c r="B78" i="9" s="1"/>
  <c r="H77" i="9"/>
  <c r="G77" i="9"/>
  <c r="E77" i="9" s="1"/>
  <c r="B77" i="9" s="1"/>
  <c r="F77" i="9"/>
  <c r="H76" i="9"/>
  <c r="G76" i="9"/>
  <c r="F76" i="9"/>
  <c r="H75" i="9"/>
  <c r="E75" i="9" s="1"/>
  <c r="G75" i="9"/>
  <c r="F75" i="9"/>
  <c r="B75" i="9"/>
  <c r="H74" i="9"/>
  <c r="G74" i="9"/>
  <c r="F74" i="9"/>
  <c r="E74" i="9"/>
  <c r="B74" i="9" s="1"/>
  <c r="H73" i="9"/>
  <c r="G73" i="9"/>
  <c r="E73" i="9" s="1"/>
  <c r="B73" i="9" s="1"/>
  <c r="F73" i="9"/>
  <c r="H72" i="9"/>
  <c r="G72" i="9"/>
  <c r="F72" i="9"/>
  <c r="H71" i="9"/>
  <c r="E71" i="9" s="1"/>
  <c r="B71" i="9" s="1"/>
  <c r="G71" i="9"/>
  <c r="F71" i="9"/>
  <c r="H70" i="9"/>
  <c r="G70" i="9"/>
  <c r="F70" i="9"/>
  <c r="E70" i="9"/>
  <c r="B70" i="9" s="1"/>
  <c r="H69" i="9"/>
  <c r="G69" i="9"/>
  <c r="E69" i="9" s="1"/>
  <c r="B69" i="9" s="1"/>
  <c r="F69" i="9"/>
  <c r="H68" i="9"/>
  <c r="G68" i="9"/>
  <c r="F68" i="9"/>
  <c r="H67" i="9"/>
  <c r="E67" i="9" s="1"/>
  <c r="G67" i="9"/>
  <c r="F67" i="9"/>
  <c r="B67" i="9"/>
  <c r="H66" i="9"/>
  <c r="G66" i="9"/>
  <c r="F66" i="9"/>
  <c r="E66" i="9"/>
  <c r="B66" i="9" s="1"/>
  <c r="H65" i="9"/>
  <c r="G65" i="9"/>
  <c r="E65" i="9" s="1"/>
  <c r="B65" i="9" s="1"/>
  <c r="F65" i="9"/>
  <c r="H64" i="9"/>
  <c r="G64" i="9"/>
  <c r="F64" i="9"/>
  <c r="H63" i="9"/>
  <c r="E63" i="9" s="1"/>
  <c r="B63" i="9" s="1"/>
  <c r="G63" i="9"/>
  <c r="F63" i="9"/>
  <c r="H62" i="9"/>
  <c r="G62" i="9"/>
  <c r="F62" i="9"/>
  <c r="E62" i="9"/>
  <c r="B62" i="9" s="1"/>
  <c r="H61" i="9"/>
  <c r="G61" i="9"/>
  <c r="E61" i="9" s="1"/>
  <c r="B61" i="9" s="1"/>
  <c r="F61" i="9"/>
  <c r="H60" i="9"/>
  <c r="G60" i="9"/>
  <c r="F60" i="9"/>
  <c r="H59" i="9"/>
  <c r="E59" i="9" s="1"/>
  <c r="G59" i="9"/>
  <c r="F59" i="9"/>
  <c r="B59" i="9"/>
  <c r="H58" i="9"/>
  <c r="G58" i="9"/>
  <c r="F58" i="9"/>
  <c r="E58" i="9"/>
  <c r="B58" i="9" s="1"/>
  <c r="H57" i="9"/>
  <c r="G57" i="9"/>
  <c r="F57" i="9"/>
  <c r="H56" i="9"/>
  <c r="G56" i="9"/>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F44" i="9"/>
  <c r="H43" i="9"/>
  <c r="E43" i="9" s="1"/>
  <c r="G43" i="9"/>
  <c r="F43" i="9"/>
  <c r="B43" i="9"/>
  <c r="H42" i="9"/>
  <c r="G42" i="9"/>
  <c r="F42" i="9"/>
  <c r="E42" i="9"/>
  <c r="B42" i="9" s="1"/>
  <c r="H41" i="9"/>
  <c r="G41" i="9"/>
  <c r="E41" i="9" s="1"/>
  <c r="B41" i="9" s="1"/>
  <c r="F41" i="9"/>
  <c r="H40" i="9"/>
  <c r="G40" i="9"/>
  <c r="F40" i="9"/>
  <c r="H39" i="9"/>
  <c r="E39" i="9" s="1"/>
  <c r="B39" i="9" s="1"/>
  <c r="G39" i="9"/>
  <c r="F39" i="9"/>
  <c r="H38" i="9"/>
  <c r="G38" i="9"/>
  <c r="F38" i="9"/>
  <c r="E38" i="9"/>
  <c r="B38" i="9" s="1"/>
  <c r="H37" i="9"/>
  <c r="G37" i="9"/>
  <c r="F37" i="9"/>
  <c r="H36" i="9"/>
  <c r="G36" i="9"/>
  <c r="F36" i="9"/>
  <c r="H35" i="9"/>
  <c r="E35" i="9" s="1"/>
  <c r="G35" i="9"/>
  <c r="F35" i="9"/>
  <c r="B35" i="9"/>
  <c r="H34" i="9"/>
  <c r="E34" i="9" s="1"/>
  <c r="B34" i="9" s="1"/>
  <c r="G34" i="9"/>
  <c r="F34" i="9"/>
  <c r="H33" i="9"/>
  <c r="G33" i="9"/>
  <c r="E33" i="9" s="1"/>
  <c r="B33" i="9" s="1"/>
  <c r="F33" i="9"/>
  <c r="H32" i="9"/>
  <c r="G32" i="9"/>
  <c r="F32" i="9"/>
  <c r="H31" i="9"/>
  <c r="G31" i="9"/>
  <c r="F31" i="9"/>
  <c r="H30" i="9"/>
  <c r="G30" i="9"/>
  <c r="F30" i="9"/>
  <c r="E30" i="9"/>
  <c r="B30" i="9" s="1"/>
  <c r="H29" i="9"/>
  <c r="G29" i="9"/>
  <c r="E29" i="9" s="1"/>
  <c r="B29" i="9" s="1"/>
  <c r="F29" i="9"/>
  <c r="H28" i="9"/>
  <c r="G28" i="9"/>
  <c r="F28" i="9"/>
  <c r="H27" i="9"/>
  <c r="E27" i="9" s="1"/>
  <c r="G27" i="9"/>
  <c r="F27" i="9"/>
  <c r="B27" i="9"/>
  <c r="H26" i="9"/>
  <c r="E26" i="9" s="1"/>
  <c r="B26" i="9" s="1"/>
  <c r="G26" i="9"/>
  <c r="F26" i="9"/>
  <c r="H25" i="9"/>
  <c r="G25" i="9"/>
  <c r="E25" i="9" s="1"/>
  <c r="B25" i="9" s="1"/>
  <c r="F25" i="9"/>
  <c r="F24" i="9"/>
  <c r="F4" i="9"/>
  <c r="O3" i="9"/>
  <c r="G296" i="9" s="1"/>
  <c r="E296" i="9" s="1"/>
  <c r="I3" i="9"/>
  <c r="H3" i="9"/>
  <c r="G3" i="9"/>
  <c r="D104" i="8"/>
  <c r="C1681" i="1" s="1"/>
  <c r="D97" i="8"/>
  <c r="D92" i="8"/>
  <c r="D87" i="8"/>
  <c r="D82" i="8"/>
  <c r="D77" i="8"/>
  <c r="D72" i="8"/>
  <c r="D67" i="8"/>
  <c r="D62" i="8"/>
  <c r="D57" i="8"/>
  <c r="D52" i="8"/>
  <c r="D46" i="8"/>
  <c r="D37" i="8"/>
  <c r="D27" i="8"/>
  <c r="D25" i="8" s="1"/>
  <c r="C1602" i="1" s="1"/>
  <c r="D18" i="8"/>
  <c r="D8" i="8"/>
  <c r="D6" i="8" s="1"/>
  <c r="E44" i="7"/>
  <c r="I36" i="3" s="1"/>
  <c r="D44" i="7"/>
  <c r="E39" i="7"/>
  <c r="D39" i="7"/>
  <c r="E38" i="7"/>
  <c r="I35" i="3" s="1"/>
  <c r="D38" i="7"/>
  <c r="E30" i="7"/>
  <c r="D30" i="7"/>
  <c r="E23" i="7"/>
  <c r="E22" i="7" s="1"/>
  <c r="I34" i="3" s="1"/>
  <c r="D23" i="7"/>
  <c r="D22" i="7" s="1"/>
  <c r="E14" i="7"/>
  <c r="D14" i="7"/>
  <c r="E7" i="7"/>
  <c r="D1540" i="1" s="1"/>
  <c r="G1540" i="1" s="1"/>
  <c r="D7" i="7"/>
  <c r="D6" i="7" s="1"/>
  <c r="C1539" i="1" s="1"/>
  <c r="F140" i="6"/>
  <c r="F139" i="6"/>
  <c r="F138" i="6"/>
  <c r="F137" i="6"/>
  <c r="F136" i="6"/>
  <c r="F135" i="6"/>
  <c r="F134" i="6"/>
  <c r="F133" i="6"/>
  <c r="F132" i="6"/>
  <c r="F131" i="6"/>
  <c r="F130" i="6"/>
  <c r="E130" i="6"/>
  <c r="D130" i="6"/>
  <c r="F129" i="6"/>
  <c r="E129" i="6"/>
  <c r="D1525" i="1" s="1"/>
  <c r="D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D430" i="4"/>
  <c r="F430" i="4" s="1"/>
  <c r="E428" i="4"/>
  <c r="F428" i="4" s="1"/>
  <c r="D428" i="4"/>
  <c r="F427" i="4"/>
  <c r="E427" i="4"/>
  <c r="D427" i="4"/>
  <c r="E426" i="4"/>
  <c r="E648" i="4" s="1"/>
  <c r="D642"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E308"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D134" i="4" s="1"/>
  <c r="F133" i="4"/>
  <c r="F132" i="4"/>
  <c r="F131" i="4"/>
  <c r="F130" i="4"/>
  <c r="E129" i="4"/>
  <c r="F129" i="4" s="1"/>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D82" i="4" s="1"/>
  <c r="F81" i="4"/>
  <c r="F80" i="4"/>
  <c r="F79" i="4"/>
  <c r="F78" i="4"/>
  <c r="F77" i="4"/>
  <c r="E77" i="4"/>
  <c r="D77" i="4"/>
  <c r="F76" i="4"/>
  <c r="F75" i="4"/>
  <c r="F74" i="4"/>
  <c r="E74" i="4"/>
  <c r="D74" i="4"/>
  <c r="F73" i="4"/>
  <c r="F72" i="4"/>
  <c r="E71" i="4"/>
  <c r="D71" i="4"/>
  <c r="F71" i="4" s="1"/>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H36" i="3"/>
  <c r="G36" i="3"/>
  <c r="B36" i="3"/>
  <c r="H35" i="3"/>
  <c r="G35" i="3"/>
  <c r="B35" i="3"/>
  <c r="H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H1683" i="1"/>
  <c r="G1683" i="1"/>
  <c r="C1683" i="1"/>
  <c r="H1682" i="1"/>
  <c r="G1682" i="1"/>
  <c r="C1682" i="1"/>
  <c r="H1680" i="1"/>
  <c r="C1680" i="1"/>
  <c r="G1680" i="1" s="1"/>
  <c r="H1679" i="1"/>
  <c r="G1679" i="1"/>
  <c r="C1679" i="1"/>
  <c r="C1678" i="1"/>
  <c r="G1677" i="1"/>
  <c r="C1677" i="1"/>
  <c r="H1677" i="1" s="1"/>
  <c r="C1676" i="1"/>
  <c r="H1675" i="1"/>
  <c r="G1675" i="1"/>
  <c r="C1675" i="1"/>
  <c r="H1674" i="1"/>
  <c r="G1674" i="1"/>
  <c r="C1674" i="1"/>
  <c r="C1673" i="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C1662" i="1"/>
  <c r="G1661" i="1"/>
  <c r="C1661" i="1"/>
  <c r="H1661" i="1" s="1"/>
  <c r="C1660" i="1"/>
  <c r="H1659" i="1"/>
  <c r="G1659" i="1"/>
  <c r="C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9" i="1"/>
  <c r="C1638" i="1"/>
  <c r="G1637" i="1"/>
  <c r="C1637" i="1"/>
  <c r="H1637" i="1" s="1"/>
  <c r="C1636" i="1"/>
  <c r="C1635" i="1"/>
  <c r="H1635" i="1" s="1"/>
  <c r="C1634" i="1"/>
  <c r="H1634" i="1" s="1"/>
  <c r="C1633" i="1"/>
  <c r="H1632" i="1"/>
  <c r="C1632" i="1"/>
  <c r="G1632" i="1" s="1"/>
  <c r="H1631" i="1"/>
  <c r="G1631" i="1"/>
  <c r="C1631" i="1"/>
  <c r="C1630" i="1"/>
  <c r="G1629" i="1"/>
  <c r="C1629" i="1"/>
  <c r="H1629" i="1" s="1"/>
  <c r="H1627" i="1"/>
  <c r="G1627" i="1"/>
  <c r="C1627" i="1"/>
  <c r="H1626" i="1"/>
  <c r="G1626" i="1"/>
  <c r="C1626" i="1"/>
  <c r="C1625" i="1"/>
  <c r="H1624" i="1"/>
  <c r="C1624" i="1"/>
  <c r="G1624" i="1" s="1"/>
  <c r="H1623" i="1"/>
  <c r="G1623" i="1"/>
  <c r="C1623" i="1"/>
  <c r="C1620" i="1"/>
  <c r="H1619" i="1"/>
  <c r="G1619" i="1"/>
  <c r="C1619" i="1"/>
  <c r="H1618" i="1"/>
  <c r="G1618" i="1"/>
  <c r="C1618" i="1"/>
  <c r="C1617" i="1"/>
  <c r="H1616" i="1"/>
  <c r="C1616" i="1"/>
  <c r="G1616" i="1" s="1"/>
  <c r="H1615" i="1"/>
  <c r="G1615" i="1"/>
  <c r="C1615" i="1"/>
  <c r="C1614" i="1"/>
  <c r="C1613" i="1"/>
  <c r="H1613" i="1" s="1"/>
  <c r="C1612" i="1"/>
  <c r="H1611" i="1"/>
  <c r="G1611" i="1"/>
  <c r="C1611" i="1"/>
  <c r="H1610" i="1"/>
  <c r="G1610" i="1"/>
  <c r="C1610" i="1"/>
  <c r="C1609" i="1"/>
  <c r="H1608" i="1"/>
  <c r="C1608" i="1"/>
  <c r="G1608" i="1" s="1"/>
  <c r="C1607" i="1"/>
  <c r="H1607" i="1" s="1"/>
  <c r="C1606" i="1"/>
  <c r="C1605" i="1"/>
  <c r="H1605" i="1" s="1"/>
  <c r="H1603" i="1"/>
  <c r="G1603" i="1"/>
  <c r="C1603" i="1"/>
  <c r="C1601" i="1"/>
  <c r="H1600" i="1"/>
  <c r="C1600" i="1"/>
  <c r="G1600" i="1" s="1"/>
  <c r="H1599" i="1"/>
  <c r="G1599" i="1"/>
  <c r="C1599" i="1"/>
  <c r="C1598" i="1"/>
  <c r="G1597" i="1"/>
  <c r="C1597" i="1"/>
  <c r="H1597" i="1" s="1"/>
  <c r="C1596" i="1"/>
  <c r="H1595" i="1"/>
  <c r="G1595" i="1"/>
  <c r="C1595" i="1"/>
  <c r="C1594" i="1"/>
  <c r="G1594" i="1" s="1"/>
  <c r="C1593" i="1"/>
  <c r="H1592" i="1"/>
  <c r="C1592" i="1"/>
  <c r="G1592" i="1" s="1"/>
  <c r="H1591" i="1"/>
  <c r="G1591" i="1"/>
  <c r="C1591" i="1"/>
  <c r="G1590" i="1"/>
  <c r="C1590" i="1"/>
  <c r="H1590" i="1" s="1"/>
  <c r="C1589" i="1"/>
  <c r="C1588" i="1"/>
  <c r="G1588" i="1" s="1"/>
  <c r="C1587" i="1"/>
  <c r="H1587" i="1" s="1"/>
  <c r="C1586" i="1"/>
  <c r="H1586" i="1" s="1"/>
  <c r="C1585" i="1"/>
  <c r="H1584" i="1"/>
  <c r="C1584" i="1"/>
  <c r="G1584" i="1" s="1"/>
  <c r="C1583" i="1"/>
  <c r="H1583" i="1" s="1"/>
  <c r="C1582" i="1"/>
  <c r="G1582" i="1" s="1"/>
  <c r="H1581" i="1"/>
  <c r="G1581" i="1"/>
  <c r="I1581" i="1" s="1"/>
  <c r="D1581" i="1"/>
  <c r="C1581" i="1"/>
  <c r="J1581" i="1" s="1"/>
  <c r="D1580" i="1"/>
  <c r="C1580" i="1"/>
  <c r="H1579" i="1"/>
  <c r="G1579" i="1"/>
  <c r="I1579" i="1" s="1"/>
  <c r="D1579" i="1"/>
  <c r="C1579" i="1"/>
  <c r="J1579" i="1" s="1"/>
  <c r="D1578" i="1"/>
  <c r="C1578" i="1"/>
  <c r="D1577" i="1"/>
  <c r="C1577" i="1"/>
  <c r="H1576" i="1"/>
  <c r="G1576" i="1"/>
  <c r="I1576" i="1" s="1"/>
  <c r="D1576" i="1"/>
  <c r="C1576" i="1"/>
  <c r="J1576" i="1" s="1"/>
  <c r="J1575" i="1"/>
  <c r="D1575" i="1"/>
  <c r="C1575" i="1"/>
  <c r="H1574" i="1"/>
  <c r="G1574" i="1"/>
  <c r="D1574" i="1"/>
  <c r="C1574" i="1"/>
  <c r="J1574" i="1" s="1"/>
  <c r="J1573" i="1"/>
  <c r="D1573" i="1"/>
  <c r="C1573" i="1"/>
  <c r="D1572" i="1"/>
  <c r="C1572" i="1"/>
  <c r="D1571" i="1"/>
  <c r="C1571" i="1"/>
  <c r="H1570" i="1"/>
  <c r="D1570" i="1"/>
  <c r="C1570" i="1"/>
  <c r="J1570" i="1" s="1"/>
  <c r="D1569" i="1"/>
  <c r="C1569" i="1"/>
  <c r="H1569" i="1" s="1"/>
  <c r="G1568" i="1"/>
  <c r="D1568" i="1"/>
  <c r="C1568" i="1"/>
  <c r="J1568" i="1" s="1"/>
  <c r="G1567" i="1"/>
  <c r="D1567" i="1"/>
  <c r="C1567" i="1"/>
  <c r="H1566" i="1"/>
  <c r="D1566" i="1"/>
  <c r="C1566" i="1"/>
  <c r="J1566" i="1" s="1"/>
  <c r="D1565" i="1"/>
  <c r="C1565" i="1"/>
  <c r="H1565" i="1" s="1"/>
  <c r="G1564" i="1"/>
  <c r="D1564" i="1"/>
  <c r="C1564" i="1"/>
  <c r="J1564" i="1" s="1"/>
  <c r="G1563" i="1"/>
  <c r="D1563" i="1"/>
  <c r="C1563" i="1"/>
  <c r="H1563" i="1" s="1"/>
  <c r="G1562" i="1"/>
  <c r="D1562" i="1"/>
  <c r="C1562" i="1"/>
  <c r="H1561" i="1"/>
  <c r="D1561" i="1"/>
  <c r="C1561" i="1"/>
  <c r="J1561" i="1" s="1"/>
  <c r="D1560" i="1"/>
  <c r="C1560" i="1"/>
  <c r="H1560" i="1" s="1"/>
  <c r="G1559" i="1"/>
  <c r="D1559" i="1"/>
  <c r="C1559" i="1"/>
  <c r="J1559" i="1" s="1"/>
  <c r="G1558" i="1"/>
  <c r="D1558" i="1"/>
  <c r="C1558" i="1"/>
  <c r="H1557" i="1"/>
  <c r="D1557" i="1"/>
  <c r="C1557" i="1"/>
  <c r="J1557" i="1" s="1"/>
  <c r="H1556" i="1"/>
  <c r="D1556" i="1"/>
  <c r="C1556" i="1"/>
  <c r="G1556" i="1" s="1"/>
  <c r="H1555" i="1"/>
  <c r="D1555" i="1"/>
  <c r="C1555" i="1"/>
  <c r="G1555" i="1" s="1"/>
  <c r="D1554" i="1"/>
  <c r="C1554" i="1"/>
  <c r="H1554" i="1" s="1"/>
  <c r="G1553" i="1"/>
  <c r="D1553" i="1"/>
  <c r="C1553" i="1"/>
  <c r="J1553" i="1" s="1"/>
  <c r="G1552" i="1"/>
  <c r="D1552" i="1"/>
  <c r="C1552" i="1"/>
  <c r="H1551" i="1"/>
  <c r="D1551" i="1"/>
  <c r="C1551" i="1"/>
  <c r="J1551" i="1" s="1"/>
  <c r="D1550" i="1"/>
  <c r="C1550" i="1"/>
  <c r="H1550" i="1" s="1"/>
  <c r="G1549" i="1"/>
  <c r="D1549" i="1"/>
  <c r="C1549" i="1"/>
  <c r="J1549" i="1" s="1"/>
  <c r="G1548" i="1"/>
  <c r="D1548" i="1"/>
  <c r="C1548" i="1"/>
  <c r="H1547" i="1"/>
  <c r="G1547" i="1"/>
  <c r="D1547" i="1"/>
  <c r="C1547" i="1"/>
  <c r="D1546" i="1"/>
  <c r="C1546" i="1"/>
  <c r="G1546" i="1" s="1"/>
  <c r="J1545" i="1"/>
  <c r="D1545" i="1"/>
  <c r="G1545" i="1" s="1"/>
  <c r="C1545" i="1"/>
  <c r="D1544" i="1"/>
  <c r="H1544" i="1" s="1"/>
  <c r="C1544" i="1"/>
  <c r="H1543" i="1"/>
  <c r="G1543" i="1"/>
  <c r="I1543" i="1" s="1"/>
  <c r="D1543" i="1"/>
  <c r="J1543" i="1" s="1"/>
  <c r="C1543" i="1"/>
  <c r="D1542" i="1"/>
  <c r="C1542" i="1"/>
  <c r="J1541" i="1"/>
  <c r="D1541" i="1"/>
  <c r="G1541" i="1" s="1"/>
  <c r="C1541" i="1"/>
  <c r="C1540" i="1"/>
  <c r="H1536" i="1"/>
  <c r="G1536" i="1"/>
  <c r="D1536" i="1"/>
  <c r="C1536" i="1"/>
  <c r="D1535" i="1"/>
  <c r="H1535" i="1" s="1"/>
  <c r="C1535" i="1"/>
  <c r="D1534" i="1"/>
  <c r="H1534" i="1" s="1"/>
  <c r="C1534" i="1"/>
  <c r="G1533" i="1"/>
  <c r="D1533" i="1"/>
  <c r="H1533" i="1" s="1"/>
  <c r="C1533" i="1"/>
  <c r="D1532" i="1"/>
  <c r="H1532" i="1" s="1"/>
  <c r="C1532" i="1"/>
  <c r="D1531" i="1"/>
  <c r="H1531" i="1" s="1"/>
  <c r="C1531" i="1"/>
  <c r="D1530" i="1"/>
  <c r="H1530" i="1" s="1"/>
  <c r="C1530" i="1"/>
  <c r="G1529" i="1"/>
  <c r="D1529" i="1"/>
  <c r="H1529" i="1" s="1"/>
  <c r="C1529" i="1"/>
  <c r="D1528" i="1"/>
  <c r="H1528" i="1" s="1"/>
  <c r="C1528" i="1"/>
  <c r="D1527" i="1"/>
  <c r="H1527" i="1" s="1"/>
  <c r="C1527" i="1"/>
  <c r="H1526" i="1"/>
  <c r="D1526" i="1"/>
  <c r="G1526" i="1" s="1"/>
  <c r="C1526" i="1"/>
  <c r="C1525" i="1"/>
  <c r="D1524" i="1"/>
  <c r="H1524" i="1" s="1"/>
  <c r="C1524" i="1"/>
  <c r="D1523" i="1"/>
  <c r="H1523" i="1" s="1"/>
  <c r="C1523" i="1"/>
  <c r="D1522" i="1"/>
  <c r="H1522" i="1" s="1"/>
  <c r="C1522" i="1"/>
  <c r="D1521" i="1"/>
  <c r="H1521" i="1" s="1"/>
  <c r="C1521" i="1"/>
  <c r="D1520" i="1"/>
  <c r="H1520" i="1" s="1"/>
  <c r="C1520" i="1"/>
  <c r="D1519" i="1"/>
  <c r="H1519" i="1" s="1"/>
  <c r="C1519" i="1"/>
  <c r="H1518" i="1"/>
  <c r="D1518" i="1"/>
  <c r="G1518" i="1" s="1"/>
  <c r="C1518" i="1"/>
  <c r="D1517" i="1"/>
  <c r="H1517" i="1" s="1"/>
  <c r="C1517" i="1"/>
  <c r="D1516" i="1"/>
  <c r="H1516" i="1" s="1"/>
  <c r="C1516" i="1"/>
  <c r="D1515" i="1"/>
  <c r="H1515" i="1" s="1"/>
  <c r="C1515" i="1"/>
  <c r="H1514" i="1"/>
  <c r="D1514" i="1"/>
  <c r="G1514" i="1" s="1"/>
  <c r="C1514" i="1"/>
  <c r="D1513" i="1"/>
  <c r="H1513" i="1" s="1"/>
  <c r="C1513" i="1"/>
  <c r="D1512" i="1"/>
  <c r="G1512" i="1" s="1"/>
  <c r="C1512" i="1"/>
  <c r="C1511" i="1"/>
  <c r="C1510" i="1"/>
  <c r="H1509" i="1"/>
  <c r="G1509" i="1"/>
  <c r="D1509" i="1"/>
  <c r="C1509" i="1"/>
  <c r="D1508" i="1"/>
  <c r="G1508" i="1" s="1"/>
  <c r="C1508" i="1"/>
  <c r="G1507" i="1"/>
  <c r="D1507" i="1"/>
  <c r="H1507" i="1" s="1"/>
  <c r="C1507" i="1"/>
  <c r="H1506" i="1"/>
  <c r="D1506" i="1"/>
  <c r="G1506" i="1" s="1"/>
  <c r="C1506" i="1"/>
  <c r="D1505" i="1"/>
  <c r="G1505" i="1" s="1"/>
  <c r="C1505" i="1"/>
  <c r="H1504" i="1"/>
  <c r="D1504" i="1"/>
  <c r="G1504" i="1" s="1"/>
  <c r="C1504" i="1"/>
  <c r="C1503" i="1"/>
  <c r="D1502" i="1"/>
  <c r="G1502" i="1" s="1"/>
  <c r="C1502" i="1"/>
  <c r="D1501" i="1"/>
  <c r="G1501" i="1" s="1"/>
  <c r="C1501" i="1"/>
  <c r="D1500" i="1"/>
  <c r="G1500" i="1" s="1"/>
  <c r="C1500" i="1"/>
  <c r="D1499" i="1"/>
  <c r="G1499" i="1" s="1"/>
  <c r="C1499" i="1"/>
  <c r="D1498" i="1"/>
  <c r="G1498" i="1" s="1"/>
  <c r="C1498" i="1"/>
  <c r="D1497" i="1"/>
  <c r="G1497" i="1" s="1"/>
  <c r="C1497" i="1"/>
  <c r="D1496" i="1"/>
  <c r="G1496" i="1" s="1"/>
  <c r="C1496" i="1"/>
  <c r="H1495" i="1"/>
  <c r="D1495" i="1"/>
  <c r="G1495" i="1" s="1"/>
  <c r="C1495" i="1"/>
  <c r="D1494" i="1"/>
  <c r="G1494" i="1" s="1"/>
  <c r="C1494" i="1"/>
  <c r="D1493" i="1"/>
  <c r="G1493" i="1" s="1"/>
  <c r="C1493" i="1"/>
  <c r="D1492" i="1"/>
  <c r="G1492" i="1" s="1"/>
  <c r="C1492" i="1"/>
  <c r="H1491" i="1"/>
  <c r="D1491" i="1"/>
  <c r="G1491" i="1" s="1"/>
  <c r="C1491" i="1"/>
  <c r="H1490" i="1"/>
  <c r="D1490" i="1"/>
  <c r="G1490" i="1" s="1"/>
  <c r="C1490" i="1"/>
  <c r="D1489" i="1"/>
  <c r="G1489" i="1" s="1"/>
  <c r="C1489" i="1"/>
  <c r="D1488" i="1"/>
  <c r="G1488" i="1" s="1"/>
  <c r="C1488" i="1"/>
  <c r="D1487" i="1"/>
  <c r="G1487" i="1" s="1"/>
  <c r="C1487" i="1"/>
  <c r="H1486" i="1"/>
  <c r="D1486" i="1"/>
  <c r="G1486" i="1" s="1"/>
  <c r="C1486" i="1"/>
  <c r="C1485" i="1"/>
  <c r="H1484" i="1"/>
  <c r="G1484" i="1"/>
  <c r="D1484" i="1"/>
  <c r="C1484" i="1"/>
  <c r="D1483" i="1"/>
  <c r="G1483" i="1" s="1"/>
  <c r="C1483" i="1"/>
  <c r="D1482" i="1"/>
  <c r="G1482" i="1" s="1"/>
  <c r="C1482" i="1"/>
  <c r="H1481" i="1"/>
  <c r="D1481" i="1"/>
  <c r="G1481" i="1" s="1"/>
  <c r="C1481" i="1"/>
  <c r="D1480" i="1"/>
  <c r="G1480" i="1" s="1"/>
  <c r="C1480" i="1"/>
  <c r="D1479" i="1"/>
  <c r="G1479" i="1" s="1"/>
  <c r="C1479" i="1"/>
  <c r="D1478" i="1"/>
  <c r="G1478" i="1" s="1"/>
  <c r="C1478" i="1"/>
  <c r="D1477" i="1"/>
  <c r="G1477" i="1" s="1"/>
  <c r="C1477" i="1"/>
  <c r="D1476" i="1"/>
  <c r="G1476" i="1" s="1"/>
  <c r="C1476" i="1"/>
  <c r="D1475" i="1"/>
  <c r="G1475" i="1" s="1"/>
  <c r="C1475" i="1"/>
  <c r="D1474" i="1"/>
  <c r="G1474" i="1" s="1"/>
  <c r="C1474" i="1"/>
  <c r="D1473" i="1"/>
  <c r="G1473" i="1" s="1"/>
  <c r="C1473" i="1"/>
  <c r="D1472" i="1"/>
  <c r="G1472" i="1" s="1"/>
  <c r="C1472" i="1"/>
  <c r="H1471" i="1"/>
  <c r="D1471" i="1"/>
  <c r="G1471" i="1" s="1"/>
  <c r="C1471" i="1"/>
  <c r="D1470" i="1"/>
  <c r="G1470" i="1" s="1"/>
  <c r="C1470" i="1"/>
  <c r="D1469" i="1"/>
  <c r="G1469" i="1" s="1"/>
  <c r="C1469" i="1"/>
  <c r="D1468" i="1"/>
  <c r="G1468" i="1" s="1"/>
  <c r="C1468" i="1"/>
  <c r="D1467" i="1"/>
  <c r="G1467" i="1" s="1"/>
  <c r="C1467" i="1"/>
  <c r="D1466" i="1"/>
  <c r="G1466" i="1" s="1"/>
  <c r="C1466" i="1"/>
  <c r="D1465" i="1"/>
  <c r="G1465" i="1" s="1"/>
  <c r="C1465" i="1"/>
  <c r="D1464" i="1"/>
  <c r="G1464" i="1" s="1"/>
  <c r="C1464" i="1"/>
  <c r="H1463" i="1"/>
  <c r="D1463" i="1"/>
  <c r="G1463" i="1" s="1"/>
  <c r="C1463" i="1"/>
  <c r="C1462" i="1"/>
  <c r="D1461" i="1"/>
  <c r="G1461" i="1" s="1"/>
  <c r="C1461" i="1"/>
  <c r="D1460" i="1"/>
  <c r="G1460" i="1" s="1"/>
  <c r="C1460" i="1"/>
  <c r="D1459" i="1"/>
  <c r="G1459" i="1" s="1"/>
  <c r="C1459" i="1"/>
  <c r="D1458" i="1"/>
  <c r="G1458" i="1" s="1"/>
  <c r="C1458" i="1"/>
  <c r="H1457" i="1"/>
  <c r="D1457" i="1"/>
  <c r="G1457" i="1" s="1"/>
  <c r="C1457" i="1"/>
  <c r="D1456" i="1"/>
  <c r="G1456" i="1" s="1"/>
  <c r="C1456" i="1"/>
  <c r="D1455" i="1"/>
  <c r="G1455" i="1" s="1"/>
  <c r="C1455" i="1"/>
  <c r="D1454" i="1"/>
  <c r="G1454" i="1" s="1"/>
  <c r="C1454" i="1"/>
  <c r="D1453" i="1"/>
  <c r="G1453" i="1" s="1"/>
  <c r="C1453" i="1"/>
  <c r="D1452" i="1"/>
  <c r="G1452" i="1" s="1"/>
  <c r="C1452" i="1"/>
  <c r="D1451" i="1"/>
  <c r="G1451" i="1" s="1"/>
  <c r="C1451" i="1"/>
  <c r="H1450" i="1"/>
  <c r="D1450" i="1"/>
  <c r="G1450" i="1" s="1"/>
  <c r="C1450" i="1"/>
  <c r="D1449" i="1"/>
  <c r="G1449" i="1" s="1"/>
  <c r="C1449" i="1"/>
  <c r="D1448" i="1"/>
  <c r="G1448" i="1" s="1"/>
  <c r="C1448" i="1"/>
  <c r="D1447" i="1"/>
  <c r="G1447" i="1" s="1"/>
  <c r="C1447" i="1"/>
  <c r="H1446" i="1"/>
  <c r="D1446" i="1"/>
  <c r="G1446" i="1" s="1"/>
  <c r="C1446" i="1"/>
  <c r="D1445" i="1"/>
  <c r="G1445" i="1" s="1"/>
  <c r="C1445" i="1"/>
  <c r="D1444" i="1"/>
  <c r="G1444" i="1" s="1"/>
  <c r="C1444" i="1"/>
  <c r="D1443" i="1"/>
  <c r="G1443" i="1" s="1"/>
  <c r="C1443" i="1"/>
  <c r="H1442" i="1"/>
  <c r="D1442" i="1"/>
  <c r="G1442" i="1" s="1"/>
  <c r="C1442" i="1"/>
  <c r="D1441" i="1"/>
  <c r="G1441" i="1" s="1"/>
  <c r="C1441" i="1"/>
  <c r="D1440" i="1"/>
  <c r="G1440" i="1" s="1"/>
  <c r="C1440" i="1"/>
  <c r="D1439" i="1"/>
  <c r="G1439" i="1" s="1"/>
  <c r="C1439" i="1"/>
  <c r="G1438" i="1"/>
  <c r="D1438" i="1"/>
  <c r="H1438" i="1" s="1"/>
  <c r="C1438" i="1"/>
  <c r="D1437" i="1"/>
  <c r="G1437" i="1" s="1"/>
  <c r="C1437" i="1"/>
  <c r="H1436" i="1"/>
  <c r="D1436" i="1"/>
  <c r="G1436" i="1" s="1"/>
  <c r="C1436" i="1"/>
  <c r="H1435" i="1"/>
  <c r="G1435" i="1"/>
  <c r="D1435" i="1"/>
  <c r="C1435" i="1"/>
  <c r="D1434" i="1"/>
  <c r="G1434" i="1" s="1"/>
  <c r="C1434" i="1"/>
  <c r="D1433" i="1"/>
  <c r="G1433" i="1" s="1"/>
  <c r="C1433" i="1"/>
  <c r="D1432" i="1"/>
  <c r="G1432" i="1" s="1"/>
  <c r="C1432" i="1"/>
  <c r="D1430" i="1"/>
  <c r="H1430" i="1" s="1"/>
  <c r="C1430" i="1"/>
  <c r="D1429" i="1"/>
  <c r="H1429" i="1" s="1"/>
  <c r="C1429" i="1"/>
  <c r="D1428" i="1"/>
  <c r="H1428" i="1" s="1"/>
  <c r="C1428" i="1"/>
  <c r="G1427" i="1"/>
  <c r="D1427" i="1"/>
  <c r="H1427" i="1" s="1"/>
  <c r="C1427" i="1"/>
  <c r="D1426" i="1"/>
  <c r="H1426" i="1" s="1"/>
  <c r="C1426" i="1"/>
  <c r="D1425" i="1"/>
  <c r="H1425" i="1" s="1"/>
  <c r="C1425" i="1"/>
  <c r="D1424" i="1"/>
  <c r="H1424" i="1" s="1"/>
  <c r="C1424" i="1"/>
  <c r="D1423" i="1"/>
  <c r="H1423" i="1" s="1"/>
  <c r="C1423" i="1"/>
  <c r="G1422" i="1"/>
  <c r="D1422" i="1"/>
  <c r="H1422" i="1" s="1"/>
  <c r="C1422" i="1"/>
  <c r="D1421" i="1"/>
  <c r="H1421" i="1" s="1"/>
  <c r="C1421" i="1"/>
  <c r="D1420" i="1"/>
  <c r="H1420" i="1" s="1"/>
  <c r="C1420" i="1"/>
  <c r="D1419" i="1"/>
  <c r="H1419" i="1" s="1"/>
  <c r="C1419" i="1"/>
  <c r="D1418" i="1"/>
  <c r="H1418" i="1" s="1"/>
  <c r="C1418" i="1"/>
  <c r="D1417" i="1"/>
  <c r="H1417" i="1" s="1"/>
  <c r="C1417" i="1"/>
  <c r="D1416" i="1"/>
  <c r="H1416" i="1" s="1"/>
  <c r="C1416" i="1"/>
  <c r="D1415" i="1"/>
  <c r="H1415" i="1" s="1"/>
  <c r="C1415" i="1"/>
  <c r="D1414" i="1"/>
  <c r="H1414" i="1" s="1"/>
  <c r="C1414" i="1"/>
  <c r="D1413" i="1"/>
  <c r="H1413" i="1" s="1"/>
  <c r="C1413" i="1"/>
  <c r="D1412" i="1"/>
  <c r="H1412" i="1" s="1"/>
  <c r="C1412" i="1"/>
  <c r="D1411" i="1"/>
  <c r="H1411" i="1" s="1"/>
  <c r="C1411" i="1"/>
  <c r="D1410" i="1"/>
  <c r="H1410" i="1" s="1"/>
  <c r="C1410" i="1"/>
  <c r="D1409" i="1"/>
  <c r="H1409" i="1" s="1"/>
  <c r="C1409" i="1"/>
  <c r="D1408" i="1"/>
  <c r="H1408" i="1" s="1"/>
  <c r="C1408" i="1"/>
  <c r="D1407" i="1"/>
  <c r="H1407" i="1" s="1"/>
  <c r="C1407" i="1"/>
  <c r="D1406" i="1"/>
  <c r="H1406" i="1" s="1"/>
  <c r="C1406" i="1"/>
  <c r="G1405" i="1"/>
  <c r="D1405" i="1"/>
  <c r="H1405" i="1" s="1"/>
  <c r="C1405" i="1"/>
  <c r="D1404" i="1"/>
  <c r="H1404" i="1" s="1"/>
  <c r="C1404" i="1"/>
  <c r="D1403" i="1"/>
  <c r="H1403" i="1" s="1"/>
  <c r="C1403" i="1"/>
  <c r="D1402" i="1"/>
  <c r="H1402" i="1" s="1"/>
  <c r="C1402" i="1"/>
  <c r="C1401" i="1"/>
  <c r="G1400" i="1"/>
  <c r="D1400" i="1"/>
  <c r="H1400" i="1" s="1"/>
  <c r="C1400" i="1"/>
  <c r="G1399" i="1"/>
  <c r="D1399" i="1"/>
  <c r="H1399" i="1" s="1"/>
  <c r="C1399" i="1"/>
  <c r="G1398" i="1"/>
  <c r="D1398" i="1"/>
  <c r="H1398" i="1" s="1"/>
  <c r="C1398" i="1"/>
  <c r="G1397" i="1"/>
  <c r="D1397" i="1"/>
  <c r="H1397" i="1" s="1"/>
  <c r="C1397" i="1"/>
  <c r="G1396" i="1"/>
  <c r="D1396" i="1"/>
  <c r="H1396" i="1" s="1"/>
  <c r="C1396" i="1"/>
  <c r="G1395" i="1"/>
  <c r="D1395" i="1"/>
  <c r="H1395" i="1" s="1"/>
  <c r="C1395" i="1"/>
  <c r="G1394" i="1"/>
  <c r="D1394" i="1"/>
  <c r="H1394" i="1" s="1"/>
  <c r="C1394" i="1"/>
  <c r="G1393" i="1"/>
  <c r="D1393" i="1"/>
  <c r="H1393" i="1" s="1"/>
  <c r="C1393" i="1"/>
  <c r="G1392" i="1"/>
  <c r="D1392" i="1"/>
  <c r="H1392" i="1" s="1"/>
  <c r="C1392" i="1"/>
  <c r="G1391" i="1"/>
  <c r="D1391" i="1"/>
  <c r="H1391" i="1" s="1"/>
  <c r="C1391" i="1"/>
  <c r="G1390" i="1"/>
  <c r="D1390" i="1"/>
  <c r="H1390" i="1" s="1"/>
  <c r="C1390" i="1"/>
  <c r="D1389" i="1"/>
  <c r="H1389" i="1" s="1"/>
  <c r="C1389" i="1"/>
  <c r="G1389" i="1" s="1"/>
  <c r="D1388" i="1"/>
  <c r="C1388" i="1"/>
  <c r="D1387" i="1"/>
  <c r="C1387" i="1"/>
  <c r="G1387" i="1" s="1"/>
  <c r="D1386" i="1"/>
  <c r="G1386" i="1" s="1"/>
  <c r="C1386" i="1"/>
  <c r="D1385" i="1"/>
  <c r="H1385" i="1" s="1"/>
  <c r="C1385" i="1"/>
  <c r="D1384" i="1"/>
  <c r="C1384" i="1"/>
  <c r="G1384" i="1" s="1"/>
  <c r="G1383" i="1"/>
  <c r="D1383" i="1"/>
  <c r="H1383" i="1" s="1"/>
  <c r="C1383" i="1"/>
  <c r="G1382" i="1"/>
  <c r="D1382" i="1"/>
  <c r="H1382" i="1" s="1"/>
  <c r="C1382" i="1"/>
  <c r="G1381" i="1"/>
  <c r="D1381" i="1"/>
  <c r="H1381" i="1" s="1"/>
  <c r="C1381" i="1"/>
  <c r="G1380" i="1"/>
  <c r="D1380" i="1"/>
  <c r="H1380" i="1" s="1"/>
  <c r="C1380" i="1"/>
  <c r="G1379" i="1"/>
  <c r="D1379" i="1"/>
  <c r="H1379" i="1" s="1"/>
  <c r="C1379" i="1"/>
  <c r="G1378"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G1372" i="1"/>
  <c r="D1372" i="1"/>
  <c r="H1372" i="1" s="1"/>
  <c r="C1372" i="1"/>
  <c r="G1371" i="1"/>
  <c r="D1371" i="1"/>
  <c r="H1371" i="1" s="1"/>
  <c r="C1371" i="1"/>
  <c r="G1370" i="1"/>
  <c r="D1370" i="1"/>
  <c r="H1370" i="1" s="1"/>
  <c r="C1370" i="1"/>
  <c r="G1369" i="1"/>
  <c r="D1369" i="1"/>
  <c r="H1369" i="1" s="1"/>
  <c r="C1369" i="1"/>
  <c r="G1368" i="1"/>
  <c r="D1368" i="1"/>
  <c r="H1368" i="1" s="1"/>
  <c r="C1368" i="1"/>
  <c r="G1367" i="1"/>
  <c r="D1367" i="1"/>
  <c r="H1367" i="1" s="1"/>
  <c r="C1367" i="1"/>
  <c r="G1366"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G1360" i="1"/>
  <c r="D1360" i="1"/>
  <c r="H1360" i="1" s="1"/>
  <c r="C1360" i="1"/>
  <c r="G1359" i="1"/>
  <c r="D1359" i="1"/>
  <c r="H1359" i="1" s="1"/>
  <c r="C1359" i="1"/>
  <c r="G1358" i="1"/>
  <c r="D1358" i="1"/>
  <c r="H1358" i="1" s="1"/>
  <c r="C1358" i="1"/>
  <c r="G1357" i="1"/>
  <c r="D1357" i="1"/>
  <c r="H1357" i="1" s="1"/>
  <c r="C1357" i="1"/>
  <c r="G1356" i="1"/>
  <c r="D1356" i="1"/>
  <c r="H1356" i="1" s="1"/>
  <c r="C1356" i="1"/>
  <c r="G1355" i="1"/>
  <c r="D1355" i="1"/>
  <c r="H1355" i="1" s="1"/>
  <c r="C1355" i="1"/>
  <c r="G1354" i="1"/>
  <c r="D1354" i="1"/>
  <c r="H1354" i="1" s="1"/>
  <c r="C1354" i="1"/>
  <c r="G1353" i="1"/>
  <c r="D1353" i="1"/>
  <c r="H1353" i="1" s="1"/>
  <c r="C1353" i="1"/>
  <c r="G1352" i="1"/>
  <c r="D1352" i="1"/>
  <c r="H1352" i="1" s="1"/>
  <c r="C1352" i="1"/>
  <c r="G1351" i="1"/>
  <c r="D1351" i="1"/>
  <c r="H1351" i="1" s="1"/>
  <c r="C1351" i="1"/>
  <c r="G1350" i="1"/>
  <c r="D1350" i="1"/>
  <c r="H1350" i="1" s="1"/>
  <c r="C1350" i="1"/>
  <c r="G1349" i="1"/>
  <c r="D1349" i="1"/>
  <c r="H1349" i="1" s="1"/>
  <c r="C1349" i="1"/>
  <c r="G1348" i="1"/>
  <c r="D1348" i="1"/>
  <c r="H1348" i="1" s="1"/>
  <c r="C1348" i="1"/>
  <c r="G1347" i="1"/>
  <c r="D1347" i="1"/>
  <c r="H1347" i="1" s="1"/>
  <c r="C1347" i="1"/>
  <c r="G1346" i="1"/>
  <c r="D1346" i="1"/>
  <c r="H1346" i="1" s="1"/>
  <c r="C1346" i="1"/>
  <c r="G1345" i="1"/>
  <c r="D1345" i="1"/>
  <c r="H1345" i="1" s="1"/>
  <c r="C1345" i="1"/>
  <c r="G1344" i="1"/>
  <c r="D1344" i="1"/>
  <c r="H1344" i="1" s="1"/>
  <c r="C1344" i="1"/>
  <c r="G1343" i="1"/>
  <c r="D1343" i="1"/>
  <c r="H1343" i="1" s="1"/>
  <c r="C1343" i="1"/>
  <c r="G1342" i="1"/>
  <c r="D1342" i="1"/>
  <c r="H1342" i="1" s="1"/>
  <c r="C1342" i="1"/>
  <c r="G1341" i="1"/>
  <c r="D1341" i="1"/>
  <c r="H1341" i="1" s="1"/>
  <c r="C1341" i="1"/>
  <c r="D1340" i="1"/>
  <c r="H1340" i="1" s="1"/>
  <c r="C1340" i="1"/>
  <c r="G1339" i="1"/>
  <c r="D1339" i="1"/>
  <c r="H1339" i="1" s="1"/>
  <c r="C1339" i="1"/>
  <c r="G1338" i="1"/>
  <c r="D1338" i="1"/>
  <c r="H1338" i="1" s="1"/>
  <c r="C1338" i="1"/>
  <c r="G1337" i="1"/>
  <c r="D1337" i="1"/>
  <c r="H1337" i="1" s="1"/>
  <c r="C1337" i="1"/>
  <c r="D1336" i="1"/>
  <c r="H1336" i="1" s="1"/>
  <c r="C1336" i="1"/>
  <c r="D1335" i="1"/>
  <c r="H1335" i="1" s="1"/>
  <c r="C1335" i="1"/>
  <c r="D1334" i="1"/>
  <c r="H1334" i="1" s="1"/>
  <c r="C1334" i="1"/>
  <c r="G1333" i="1"/>
  <c r="D1333" i="1"/>
  <c r="H1333" i="1" s="1"/>
  <c r="C1333" i="1"/>
  <c r="D1332" i="1"/>
  <c r="H1332" i="1" s="1"/>
  <c r="C1332" i="1"/>
  <c r="D1331" i="1"/>
  <c r="H1331" i="1" s="1"/>
  <c r="C1331" i="1"/>
  <c r="D1330" i="1"/>
  <c r="H1330" i="1" s="1"/>
  <c r="C1330" i="1"/>
  <c r="G1329" i="1"/>
  <c r="D1329" i="1"/>
  <c r="H1329" i="1" s="1"/>
  <c r="C1329" i="1"/>
  <c r="D1328" i="1"/>
  <c r="H1328" i="1" s="1"/>
  <c r="C1328" i="1"/>
  <c r="D1327" i="1"/>
  <c r="H1327" i="1" s="1"/>
  <c r="C1327" i="1"/>
  <c r="D1326" i="1"/>
  <c r="H1326" i="1" s="1"/>
  <c r="C1326" i="1"/>
  <c r="G1325" i="1"/>
  <c r="D1325" i="1"/>
  <c r="H1325" i="1" s="1"/>
  <c r="C1325" i="1"/>
  <c r="D1324" i="1"/>
  <c r="H1324" i="1" s="1"/>
  <c r="C1324" i="1"/>
  <c r="D1323" i="1"/>
  <c r="H1323" i="1" s="1"/>
  <c r="C1323" i="1"/>
  <c r="D1322" i="1"/>
  <c r="H1322" i="1" s="1"/>
  <c r="C1322" i="1"/>
  <c r="G1321" i="1"/>
  <c r="D1321" i="1"/>
  <c r="H1321" i="1" s="1"/>
  <c r="C1321" i="1"/>
  <c r="D1320" i="1"/>
  <c r="H1320" i="1" s="1"/>
  <c r="C1320" i="1"/>
  <c r="D1319" i="1"/>
  <c r="H1319" i="1" s="1"/>
  <c r="C1319" i="1"/>
  <c r="D1318" i="1"/>
  <c r="H1318" i="1" s="1"/>
  <c r="C1318" i="1"/>
  <c r="G1317" i="1"/>
  <c r="D1317" i="1"/>
  <c r="H1317" i="1" s="1"/>
  <c r="C1317" i="1"/>
  <c r="D1316" i="1"/>
  <c r="H1316" i="1" s="1"/>
  <c r="C1316" i="1"/>
  <c r="D1315" i="1"/>
  <c r="H1315" i="1" s="1"/>
  <c r="C1315" i="1"/>
  <c r="D1314" i="1"/>
  <c r="H1314" i="1" s="1"/>
  <c r="C1314" i="1"/>
  <c r="G1313" i="1"/>
  <c r="D1313" i="1"/>
  <c r="H1313" i="1" s="1"/>
  <c r="C1313" i="1"/>
  <c r="D1312" i="1"/>
  <c r="H1312" i="1" s="1"/>
  <c r="C1312" i="1"/>
  <c r="D1311" i="1"/>
  <c r="H1311" i="1" s="1"/>
  <c r="C1311" i="1"/>
  <c r="D1310" i="1"/>
  <c r="H1310" i="1" s="1"/>
  <c r="C1310" i="1"/>
  <c r="G1309" i="1"/>
  <c r="D1309" i="1"/>
  <c r="H1309" i="1" s="1"/>
  <c r="C1309" i="1"/>
  <c r="D1308" i="1"/>
  <c r="H1308" i="1" s="1"/>
  <c r="C1308" i="1"/>
  <c r="D1307" i="1"/>
  <c r="H1307" i="1" s="1"/>
  <c r="C1307" i="1"/>
  <c r="D1306" i="1"/>
  <c r="H1306" i="1" s="1"/>
  <c r="C1306" i="1"/>
  <c r="G1305" i="1"/>
  <c r="D1305" i="1"/>
  <c r="H1305" i="1" s="1"/>
  <c r="C1305" i="1"/>
  <c r="D1304" i="1"/>
  <c r="H1304" i="1" s="1"/>
  <c r="C1304" i="1"/>
  <c r="D1303" i="1"/>
  <c r="H1303" i="1" s="1"/>
  <c r="C1303" i="1"/>
  <c r="D1302" i="1"/>
  <c r="H1302" i="1" s="1"/>
  <c r="C1302" i="1"/>
  <c r="G1301" i="1"/>
  <c r="D1301" i="1"/>
  <c r="H1301" i="1" s="1"/>
  <c r="C1301" i="1"/>
  <c r="D1300" i="1"/>
  <c r="H1300" i="1" s="1"/>
  <c r="C1300" i="1"/>
  <c r="D1299" i="1"/>
  <c r="H1299" i="1" s="1"/>
  <c r="C1299" i="1"/>
  <c r="D1298" i="1"/>
  <c r="H1298" i="1" s="1"/>
  <c r="C1298" i="1"/>
  <c r="G1297" i="1"/>
  <c r="D1297" i="1"/>
  <c r="H1297" i="1" s="1"/>
  <c r="C1297" i="1"/>
  <c r="D1296" i="1"/>
  <c r="H1296" i="1" s="1"/>
  <c r="C1296" i="1"/>
  <c r="D1295" i="1"/>
  <c r="H1295" i="1" s="1"/>
  <c r="C1295" i="1"/>
  <c r="D1294" i="1"/>
  <c r="H1294" i="1" s="1"/>
  <c r="C1294" i="1"/>
  <c r="G1293" i="1"/>
  <c r="D1293" i="1"/>
  <c r="H1293" i="1" s="1"/>
  <c r="C1293" i="1"/>
  <c r="D1292" i="1"/>
  <c r="H1292" i="1" s="1"/>
  <c r="C1292" i="1"/>
  <c r="D1291" i="1"/>
  <c r="C1291" i="1"/>
  <c r="D1290" i="1"/>
  <c r="H1290" i="1" s="1"/>
  <c r="C1290" i="1"/>
  <c r="G1289" i="1"/>
  <c r="D1289" i="1"/>
  <c r="H1289" i="1" s="1"/>
  <c r="C1289" i="1"/>
  <c r="D1288" i="1"/>
  <c r="H1288" i="1" s="1"/>
  <c r="C1288" i="1"/>
  <c r="D1287" i="1"/>
  <c r="H1287" i="1" s="1"/>
  <c r="C1287" i="1"/>
  <c r="D1286" i="1"/>
  <c r="H1286" i="1" s="1"/>
  <c r="C1286" i="1"/>
  <c r="G1285" i="1"/>
  <c r="D1285" i="1"/>
  <c r="H1285" i="1" s="1"/>
  <c r="C1285" i="1"/>
  <c r="D1284" i="1"/>
  <c r="C1284" i="1"/>
  <c r="D1283" i="1"/>
  <c r="H1283" i="1" s="1"/>
  <c r="C1283" i="1"/>
  <c r="G1282" i="1"/>
  <c r="D1282" i="1"/>
  <c r="H1282" i="1" s="1"/>
  <c r="C1282" i="1"/>
  <c r="D1281" i="1"/>
  <c r="H1281" i="1" s="1"/>
  <c r="C1281" i="1"/>
  <c r="D1280" i="1"/>
  <c r="H1280" i="1" s="1"/>
  <c r="C1280" i="1"/>
  <c r="D1279" i="1"/>
  <c r="H1279" i="1" s="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H1254" i="1"/>
  <c r="D1254" i="1"/>
  <c r="G1254" i="1" s="1"/>
  <c r="C1254" i="1"/>
  <c r="H1253" i="1"/>
  <c r="D1253" i="1"/>
  <c r="G1253" i="1" s="1"/>
  <c r="C1253" i="1"/>
  <c r="H1252"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D1203" i="1"/>
  <c r="C1203" i="1"/>
  <c r="H1202" i="1"/>
  <c r="D1202" i="1"/>
  <c r="G1202" i="1" s="1"/>
  <c r="C1202" i="1"/>
  <c r="D1201" i="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D1188" i="1"/>
  <c r="G1188" i="1" s="1"/>
  <c r="C1188" i="1"/>
  <c r="H1187" i="1"/>
  <c r="D1187" i="1"/>
  <c r="G1187" i="1" s="1"/>
  <c r="C1187" i="1"/>
  <c r="H1186" i="1"/>
  <c r="D1186" i="1"/>
  <c r="G1186" i="1" s="1"/>
  <c r="C1186" i="1"/>
  <c r="H1185" i="1"/>
  <c r="D1185" i="1"/>
  <c r="G1185" i="1" s="1"/>
  <c r="C1185" i="1"/>
  <c r="D1184" i="1"/>
  <c r="G1184" i="1" s="1"/>
  <c r="C1184" i="1"/>
  <c r="D1183" i="1"/>
  <c r="G1183" i="1" s="1"/>
  <c r="C1183" i="1"/>
  <c r="D1182" i="1"/>
  <c r="G1182" i="1" s="1"/>
  <c r="C1182" i="1"/>
  <c r="D1179" i="1"/>
  <c r="H1179" i="1" s="1"/>
  <c r="C1179" i="1"/>
  <c r="G1178" i="1"/>
  <c r="D1178" i="1"/>
  <c r="H1178" i="1" s="1"/>
  <c r="C1178" i="1"/>
  <c r="G1177" i="1"/>
  <c r="D1177" i="1"/>
  <c r="H1177" i="1" s="1"/>
  <c r="C1177" i="1"/>
  <c r="G1176" i="1"/>
  <c r="D1176" i="1"/>
  <c r="H1176" i="1" s="1"/>
  <c r="C1176" i="1"/>
  <c r="D1175" i="1"/>
  <c r="C1175" i="1"/>
  <c r="G1174" i="1"/>
  <c r="D1174" i="1"/>
  <c r="H1174" i="1" s="1"/>
  <c r="C1174" i="1"/>
  <c r="G1173" i="1"/>
  <c r="D1173" i="1"/>
  <c r="H1173" i="1" s="1"/>
  <c r="C1173" i="1"/>
  <c r="G1172" i="1"/>
  <c r="D1172" i="1"/>
  <c r="H1172" i="1" s="1"/>
  <c r="C1172" i="1"/>
  <c r="D1171" i="1"/>
  <c r="C1171" i="1"/>
  <c r="G1170" i="1"/>
  <c r="D1170" i="1"/>
  <c r="H1170" i="1" s="1"/>
  <c r="C1170" i="1"/>
  <c r="G1169" i="1"/>
  <c r="D1169" i="1"/>
  <c r="H1169" i="1" s="1"/>
  <c r="C1169" i="1"/>
  <c r="G1168" i="1"/>
  <c r="D1168" i="1"/>
  <c r="H1168" i="1" s="1"/>
  <c r="C1168" i="1"/>
  <c r="D1167" i="1"/>
  <c r="C1167" i="1"/>
  <c r="G1166" i="1"/>
  <c r="D1166" i="1"/>
  <c r="H1166" i="1" s="1"/>
  <c r="C1166" i="1"/>
  <c r="G1165" i="1"/>
  <c r="D1165" i="1"/>
  <c r="H1165" i="1" s="1"/>
  <c r="C1165" i="1"/>
  <c r="G1164" i="1"/>
  <c r="D1164" i="1"/>
  <c r="H1164" i="1" s="1"/>
  <c r="C1164" i="1"/>
  <c r="D1163" i="1"/>
  <c r="C1163" i="1"/>
  <c r="G1162" i="1"/>
  <c r="D1162" i="1"/>
  <c r="H1162" i="1" s="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G1151" i="1"/>
  <c r="D1151" i="1"/>
  <c r="H1151" i="1" s="1"/>
  <c r="C1151" i="1"/>
  <c r="D1150" i="1"/>
  <c r="C1150" i="1"/>
  <c r="G1149" i="1"/>
  <c r="D1149" i="1"/>
  <c r="H1149" i="1" s="1"/>
  <c r="C1149" i="1"/>
  <c r="G1148" i="1"/>
  <c r="D1148" i="1"/>
  <c r="H1148" i="1" s="1"/>
  <c r="C1148" i="1"/>
  <c r="G1147" i="1"/>
  <c r="D1147" i="1"/>
  <c r="H1147" i="1" s="1"/>
  <c r="C1147" i="1"/>
  <c r="D1146" i="1"/>
  <c r="C1146" i="1"/>
  <c r="G1145" i="1"/>
  <c r="D1145" i="1"/>
  <c r="H1145" i="1" s="1"/>
  <c r="C1145" i="1"/>
  <c r="G1144" i="1"/>
  <c r="D1144" i="1"/>
  <c r="H1144" i="1" s="1"/>
  <c r="C1144" i="1"/>
  <c r="G1143" i="1"/>
  <c r="D1143" i="1"/>
  <c r="H1143" i="1" s="1"/>
  <c r="C1143" i="1"/>
  <c r="D1142" i="1"/>
  <c r="C1142" i="1"/>
  <c r="G1141" i="1"/>
  <c r="D1141" i="1"/>
  <c r="H1141" i="1" s="1"/>
  <c r="C1141" i="1"/>
  <c r="D1140" i="1"/>
  <c r="D1139" i="1"/>
  <c r="C1139" i="1"/>
  <c r="H1138" i="1"/>
  <c r="D1138" i="1"/>
  <c r="G1138" i="1" s="1"/>
  <c r="C1138" i="1"/>
  <c r="H1137" i="1"/>
  <c r="D1137" i="1"/>
  <c r="G1137" i="1" s="1"/>
  <c r="C1137" i="1"/>
  <c r="H1136" i="1"/>
  <c r="D1136" i="1"/>
  <c r="G1136" i="1" s="1"/>
  <c r="C1136" i="1"/>
  <c r="D1135" i="1"/>
  <c r="C1135" i="1"/>
  <c r="H1134" i="1"/>
  <c r="D1134" i="1"/>
  <c r="G1134" i="1" s="1"/>
  <c r="C1134" i="1"/>
  <c r="H1133" i="1"/>
  <c r="D1133" i="1"/>
  <c r="G1133" i="1" s="1"/>
  <c r="C1133" i="1"/>
  <c r="H1132" i="1"/>
  <c r="D1132" i="1"/>
  <c r="G1132" i="1" s="1"/>
  <c r="C1132" i="1"/>
  <c r="D1131" i="1"/>
  <c r="C1131" i="1"/>
  <c r="H1130" i="1"/>
  <c r="D1130" i="1"/>
  <c r="G1130" i="1" s="1"/>
  <c r="C1130" i="1"/>
  <c r="H1129" i="1"/>
  <c r="D1129" i="1"/>
  <c r="G1129" i="1" s="1"/>
  <c r="C1129" i="1"/>
  <c r="H1128" i="1"/>
  <c r="D1128" i="1"/>
  <c r="G1128" i="1" s="1"/>
  <c r="C1128" i="1"/>
  <c r="D1127" i="1"/>
  <c r="C1127" i="1"/>
  <c r="H1126" i="1"/>
  <c r="D1126" i="1"/>
  <c r="G1126" i="1" s="1"/>
  <c r="C1126" i="1"/>
  <c r="H1125" i="1"/>
  <c r="D1125" i="1"/>
  <c r="G1125" i="1" s="1"/>
  <c r="C1125" i="1"/>
  <c r="H1124" i="1"/>
  <c r="D1124" i="1"/>
  <c r="G1124" i="1" s="1"/>
  <c r="C1124" i="1"/>
  <c r="D1123" i="1"/>
  <c r="C1123" i="1"/>
  <c r="D1122" i="1"/>
  <c r="C1122" i="1"/>
  <c r="H1121" i="1"/>
  <c r="D1121" i="1"/>
  <c r="C1121" i="1"/>
  <c r="H1120" i="1"/>
  <c r="D1120" i="1"/>
  <c r="C1120" i="1"/>
  <c r="D1119" i="1"/>
  <c r="C1119" i="1"/>
  <c r="D1118" i="1"/>
  <c r="C1118" i="1"/>
  <c r="H1117" i="1"/>
  <c r="D1117" i="1"/>
  <c r="C1117" i="1"/>
  <c r="H1116"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G1092" i="1" s="1"/>
  <c r="D1091" i="1"/>
  <c r="C1091" i="1"/>
  <c r="G1091" i="1" s="1"/>
  <c r="D1090" i="1"/>
  <c r="C1090" i="1"/>
  <c r="G1090" i="1" s="1"/>
  <c r="D1089" i="1"/>
  <c r="C1089" i="1"/>
  <c r="G1089" i="1" s="1"/>
  <c r="D1088" i="1"/>
  <c r="C1088" i="1"/>
  <c r="G1088" i="1" s="1"/>
  <c r="D1087" i="1"/>
  <c r="C1087" i="1"/>
  <c r="D1086" i="1"/>
  <c r="C1086" i="1"/>
  <c r="G1086" i="1" s="1"/>
  <c r="D1085" i="1"/>
  <c r="C1085" i="1"/>
  <c r="D1084" i="1"/>
  <c r="C1084" i="1"/>
  <c r="G1084" i="1" s="1"/>
  <c r="D1083" i="1"/>
  <c r="C1083" i="1"/>
  <c r="G1083" i="1" s="1"/>
  <c r="D1082" i="1"/>
  <c r="C1082" i="1"/>
  <c r="G1082" i="1" s="1"/>
  <c r="D1081" i="1"/>
  <c r="C1081" i="1"/>
  <c r="G1081" i="1" s="1"/>
  <c r="D1080" i="1"/>
  <c r="C1080" i="1"/>
  <c r="D1079" i="1"/>
  <c r="C1079" i="1"/>
  <c r="G1079" i="1" s="1"/>
  <c r="D1078" i="1"/>
  <c r="C1078" i="1"/>
  <c r="G1078" i="1" s="1"/>
  <c r="D1077" i="1"/>
  <c r="C1077" i="1"/>
  <c r="G1077" i="1" s="1"/>
  <c r="D1076" i="1"/>
  <c r="C1076" i="1"/>
  <c r="G1076" i="1" s="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C1017" i="1"/>
  <c r="D1016" i="1"/>
  <c r="C1016" i="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H807" i="1" s="1"/>
  <c r="D806" i="1"/>
  <c r="C806" i="1"/>
  <c r="H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D737" i="1"/>
  <c r="H737" i="1" s="1"/>
  <c r="C737" i="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D727" i="1"/>
  <c r="H727" i="1" s="1"/>
  <c r="C727" i="1"/>
  <c r="D726" i="1"/>
  <c r="H726" i="1" s="1"/>
  <c r="C726" i="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D653" i="1"/>
  <c r="H653" i="1" s="1"/>
  <c r="C653" i="1"/>
  <c r="H652" i="1"/>
  <c r="D652" i="1"/>
  <c r="C652" i="1"/>
  <c r="G652" i="1" s="1"/>
  <c r="D651" i="1"/>
  <c r="H651" i="1" s="1"/>
  <c r="C651" i="1"/>
  <c r="G651" i="1" s="1"/>
  <c r="H650" i="1"/>
  <c r="D650" i="1"/>
  <c r="C650" i="1"/>
  <c r="G650" i="1" s="1"/>
  <c r="D649" i="1"/>
  <c r="H649" i="1" s="1"/>
  <c r="C649" i="1"/>
  <c r="D648" i="1"/>
  <c r="H648" i="1" s="1"/>
  <c r="C648" i="1"/>
  <c r="G648" i="1" s="1"/>
  <c r="D647" i="1"/>
  <c r="H647" i="1" s="1"/>
  <c r="C647" i="1"/>
  <c r="H646" i="1"/>
  <c r="D646" i="1"/>
  <c r="C646" i="1"/>
  <c r="H645"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D423" i="1"/>
  <c r="H423" i="1" s="1"/>
  <c r="C423" i="1"/>
  <c r="D422" i="1"/>
  <c r="H422" i="1" s="1"/>
  <c r="C422" i="1"/>
  <c r="D421" i="1"/>
  <c r="H421" i="1" s="1"/>
  <c r="C421" i="1"/>
  <c r="H416" i="1"/>
  <c r="G416" i="1"/>
  <c r="D416" i="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D398" i="1"/>
  <c r="H398" i="1" s="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D376" i="1"/>
  <c r="H376" i="1" s="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D300" i="1"/>
  <c r="G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G195" i="1"/>
  <c r="D195" i="1"/>
  <c r="H195" i="1" s="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D181" i="1"/>
  <c r="H181" i="1" s="1"/>
  <c r="C181" i="1"/>
  <c r="D180" i="1"/>
  <c r="G180" i="1" s="1"/>
  <c r="C180" i="1"/>
  <c r="H179" i="1"/>
  <c r="G179" i="1"/>
  <c r="D179" i="1"/>
  <c r="C179" i="1"/>
  <c r="D178" i="1"/>
  <c r="G178" i="1" s="1"/>
  <c r="C178" i="1"/>
  <c r="D177" i="1"/>
  <c r="G177" i="1" s="1"/>
  <c r="C177" i="1"/>
  <c r="H176" i="1"/>
  <c r="D176" i="1"/>
  <c r="G176" i="1" s="1"/>
  <c r="C176" i="1"/>
  <c r="D175" i="1"/>
  <c r="G175" i="1" s="1"/>
  <c r="C175" i="1"/>
  <c r="D174" i="1"/>
  <c r="H174" i="1" s="1"/>
  <c r="C174" i="1"/>
  <c r="H173" i="1"/>
  <c r="D173" i="1"/>
  <c r="G173" i="1" s="1"/>
  <c r="C173" i="1"/>
  <c r="H172" i="1"/>
  <c r="G172" i="1"/>
  <c r="D172" i="1"/>
  <c r="C172" i="1"/>
  <c r="D171" i="1"/>
  <c r="G171" i="1" s="1"/>
  <c r="C171" i="1"/>
  <c r="H170" i="1"/>
  <c r="D170" i="1"/>
  <c r="G170" i="1" s="1"/>
  <c r="C170" i="1"/>
  <c r="H169" i="1"/>
  <c r="D169" i="1"/>
  <c r="G169" i="1" s="1"/>
  <c r="C169" i="1"/>
  <c r="H168" i="1"/>
  <c r="D168" i="1"/>
  <c r="G168" i="1" s="1"/>
  <c r="C168" i="1"/>
  <c r="H167" i="1"/>
  <c r="D167" i="1"/>
  <c r="G167" i="1" s="1"/>
  <c r="C167" i="1"/>
  <c r="C166" i="1"/>
  <c r="D165" i="1"/>
  <c r="G165" i="1" s="1"/>
  <c r="C165" i="1"/>
  <c r="D164" i="1"/>
  <c r="G164" i="1" s="1"/>
  <c r="C164" i="1"/>
  <c r="H163" i="1"/>
  <c r="G163" i="1"/>
  <c r="D163" i="1"/>
  <c r="C163" i="1"/>
  <c r="H162" i="1"/>
  <c r="G162" i="1"/>
  <c r="D162" i="1"/>
  <c r="C162" i="1"/>
  <c r="H161" i="1"/>
  <c r="D161" i="1"/>
  <c r="G161" i="1" s="1"/>
  <c r="C161"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D131" i="1"/>
  <c r="G131" i="1" s="1"/>
  <c r="C131" i="1"/>
  <c r="D130" i="1"/>
  <c r="G130" i="1" s="1"/>
  <c r="C130" i="1"/>
  <c r="H129" i="1"/>
  <c r="G129" i="1"/>
  <c r="D129" i="1"/>
  <c r="C129" i="1"/>
  <c r="H128" i="1"/>
  <c r="G128" i="1"/>
  <c r="D128" i="1"/>
  <c r="C128" i="1"/>
  <c r="H127" i="1"/>
  <c r="G127" i="1"/>
  <c r="D127" i="1"/>
  <c r="C127" i="1"/>
  <c r="D126" i="1"/>
  <c r="H126" i="1" s="1"/>
  <c r="C126" i="1"/>
  <c r="D125" i="1"/>
  <c r="H125" i="1" s="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G82" i="1" s="1"/>
  <c r="C82" i="1"/>
  <c r="H81" i="1"/>
  <c r="G81" i="1"/>
  <c r="D81" i="1"/>
  <c r="C81" i="1"/>
  <c r="H80" i="1"/>
  <c r="G80" i="1"/>
  <c r="D80" i="1"/>
  <c r="C80"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11" i="9" l="1"/>
  <c r="B311" i="9" s="1"/>
  <c r="E326" i="9"/>
  <c r="G1201" i="1"/>
  <c r="G1203" i="1"/>
  <c r="F197" i="5"/>
  <c r="E31" i="9"/>
  <c r="B31" i="9" s="1"/>
  <c r="E320" i="9"/>
  <c r="B320" i="9" s="1"/>
  <c r="G636" i="1"/>
  <c r="G635" i="1"/>
  <c r="G1388" i="1"/>
  <c r="G1385" i="1"/>
  <c r="H1388" i="1"/>
  <c r="H1387" i="1"/>
  <c r="H1386" i="1"/>
  <c r="H1384" i="1"/>
  <c r="H1291" i="1"/>
  <c r="H1284" i="1"/>
  <c r="I41" i="3"/>
  <c r="E6" i="7"/>
  <c r="D1539" i="1" s="1"/>
  <c r="G1542" i="1"/>
  <c r="G1539" i="1"/>
  <c r="D1511" i="1"/>
  <c r="G1511" i="1" s="1"/>
  <c r="G1340" i="1"/>
  <c r="F256" i="5"/>
  <c r="E255" i="5"/>
  <c r="D1259" i="1" s="1"/>
  <c r="E304" i="9"/>
  <c r="F255" i="5"/>
  <c r="E303" i="9"/>
  <c r="B303" i="9" s="1"/>
  <c r="G653" i="1"/>
  <c r="B296" i="9"/>
  <c r="G647" i="1"/>
  <c r="G415" i="1"/>
  <c r="H414" i="1"/>
  <c r="G423" i="1"/>
  <c r="G421" i="1"/>
  <c r="G422" i="1"/>
  <c r="F426" i="4"/>
  <c r="E307" i="9"/>
  <c r="B307" i="9" s="1"/>
  <c r="E312" i="9"/>
  <c r="B312" i="9" s="1"/>
  <c r="E324" i="9"/>
  <c r="B324" i="9" s="1"/>
  <c r="G1635" i="1"/>
  <c r="G1634" i="1"/>
  <c r="D51" i="8"/>
  <c r="G1613" i="1"/>
  <c r="C1604" i="1"/>
  <c r="G1607" i="1"/>
  <c r="G1602" i="1"/>
  <c r="H1602" i="1"/>
  <c r="G1605" i="1"/>
  <c r="H1594" i="1"/>
  <c r="H1588" i="1"/>
  <c r="G1583" i="1"/>
  <c r="G1587" i="1"/>
  <c r="G1586" i="1"/>
  <c r="G1535" i="1"/>
  <c r="G1534" i="1"/>
  <c r="G1532" i="1"/>
  <c r="G1531" i="1"/>
  <c r="G1530" i="1"/>
  <c r="G1525" i="1"/>
  <c r="H1525" i="1"/>
  <c r="G1528" i="1"/>
  <c r="G1527" i="1"/>
  <c r="G1524" i="1"/>
  <c r="G1523" i="1"/>
  <c r="G1522" i="1"/>
  <c r="G1521" i="1"/>
  <c r="G1520" i="1"/>
  <c r="G1519" i="1"/>
  <c r="G1517" i="1"/>
  <c r="G1516" i="1"/>
  <c r="G1515" i="1"/>
  <c r="G1513" i="1"/>
  <c r="H1511" i="1"/>
  <c r="H1512" i="1"/>
  <c r="E114" i="6"/>
  <c r="H1508" i="1"/>
  <c r="G1503" i="1"/>
  <c r="H1503" i="1"/>
  <c r="H1505" i="1"/>
  <c r="H1502" i="1"/>
  <c r="H1501" i="1"/>
  <c r="H1500" i="1"/>
  <c r="H1499" i="1"/>
  <c r="H1498" i="1"/>
  <c r="H1497" i="1"/>
  <c r="H1496" i="1"/>
  <c r="H1494" i="1"/>
  <c r="H1493" i="1"/>
  <c r="E89" i="6"/>
  <c r="D1485" i="1" s="1"/>
  <c r="G1485" i="1" s="1"/>
  <c r="H1492" i="1"/>
  <c r="H1489" i="1"/>
  <c r="H1488" i="1"/>
  <c r="H1487" i="1"/>
  <c r="H1483" i="1"/>
  <c r="H1482" i="1"/>
  <c r="H1478" i="1"/>
  <c r="H1480" i="1"/>
  <c r="H1479" i="1"/>
  <c r="H1477" i="1"/>
  <c r="H1476" i="1"/>
  <c r="H1475" i="1"/>
  <c r="H1474" i="1"/>
  <c r="H1473" i="1"/>
  <c r="H1472" i="1"/>
  <c r="H1470" i="1"/>
  <c r="H1469" i="1"/>
  <c r="H1468" i="1"/>
  <c r="H1467" i="1"/>
  <c r="H1466" i="1"/>
  <c r="H1465" i="1"/>
  <c r="H1464" i="1"/>
  <c r="G1462" i="1"/>
  <c r="H1462" i="1"/>
  <c r="H1461" i="1"/>
  <c r="H1460" i="1"/>
  <c r="H1459" i="1"/>
  <c r="H1458" i="1"/>
  <c r="H1456" i="1"/>
  <c r="H1455" i="1"/>
  <c r="H1454" i="1"/>
  <c r="H1453" i="1"/>
  <c r="H1452" i="1"/>
  <c r="H1451" i="1"/>
  <c r="H1449" i="1"/>
  <c r="H1448" i="1"/>
  <c r="H1447" i="1"/>
  <c r="H1445" i="1"/>
  <c r="H1444" i="1"/>
  <c r="H1443" i="1"/>
  <c r="H1441" i="1"/>
  <c r="H1439" i="1"/>
  <c r="H1440" i="1"/>
  <c r="H1437" i="1"/>
  <c r="H1434" i="1"/>
  <c r="H1432" i="1"/>
  <c r="H1433" i="1"/>
  <c r="E35" i="6"/>
  <c r="G1430" i="1"/>
  <c r="G1429" i="1"/>
  <c r="G1428" i="1"/>
  <c r="G1426" i="1"/>
  <c r="G1425" i="1"/>
  <c r="G1424" i="1"/>
  <c r="G1423" i="1"/>
  <c r="G1421" i="1"/>
  <c r="G1420" i="1"/>
  <c r="G1419" i="1"/>
  <c r="G1418" i="1"/>
  <c r="G1417" i="1"/>
  <c r="G1416" i="1"/>
  <c r="G1415" i="1"/>
  <c r="G1414" i="1"/>
  <c r="G1413" i="1"/>
  <c r="G1412" i="1"/>
  <c r="G1411" i="1"/>
  <c r="G1409" i="1"/>
  <c r="G1410" i="1"/>
  <c r="G1408" i="1"/>
  <c r="G1407" i="1"/>
  <c r="G1406" i="1"/>
  <c r="E5" i="6"/>
  <c r="D1401" i="1" s="1"/>
  <c r="H1401" i="1" s="1"/>
  <c r="G1404" i="1"/>
  <c r="G1403" i="1"/>
  <c r="G1402" i="1"/>
  <c r="G1281" i="1"/>
  <c r="E251" i="5"/>
  <c r="F252" i="5"/>
  <c r="H1201" i="1"/>
  <c r="H1203" i="1"/>
  <c r="H1188" i="1"/>
  <c r="F181" i="5"/>
  <c r="H1184" i="1"/>
  <c r="H1183" i="1"/>
  <c r="H1182" i="1"/>
  <c r="E313" i="9"/>
  <c r="B313" i="9" s="1"/>
  <c r="D1155" i="1"/>
  <c r="H316" i="9"/>
  <c r="E147" i="5"/>
  <c r="D1152" i="1" s="1"/>
  <c r="G1087" i="1"/>
  <c r="G1085" i="1"/>
  <c r="G1080" i="1"/>
  <c r="F341" i="9"/>
  <c r="B341" i="9" s="1"/>
  <c r="F45" i="5"/>
  <c r="G737" i="1"/>
  <c r="G727" i="1"/>
  <c r="G726" i="1"/>
  <c r="F656" i="4"/>
  <c r="G646" i="1"/>
  <c r="G649" i="1"/>
  <c r="G645" i="1"/>
  <c r="G396" i="1"/>
  <c r="G398" i="1"/>
  <c r="F401" i="4"/>
  <c r="G381" i="1"/>
  <c r="G376" i="1"/>
  <c r="E373" i="4"/>
  <c r="D368" i="1" s="1"/>
  <c r="E294" i="9"/>
  <c r="B294" i="9" s="1"/>
  <c r="E647" i="4"/>
  <c r="D641" i="1" s="1"/>
  <c r="G212" i="1"/>
  <c r="G213" i="1"/>
  <c r="F216" i="4"/>
  <c r="F244" i="9"/>
  <c r="B244" i="9" s="1"/>
  <c r="E57" i="9"/>
  <c r="B57" i="9" s="1"/>
  <c r="F243" i="9"/>
  <c r="B243" i="9"/>
  <c r="F240" i="9"/>
  <c r="B240" i="9" s="1"/>
  <c r="G182" i="1"/>
  <c r="G181" i="1"/>
  <c r="F239" i="9"/>
  <c r="B239" i="9" s="1"/>
  <c r="H180" i="1"/>
  <c r="H178" i="1"/>
  <c r="H177" i="1"/>
  <c r="G174" i="1"/>
  <c r="H175" i="1"/>
  <c r="H171" i="1"/>
  <c r="H166" i="1"/>
  <c r="G166" i="1"/>
  <c r="H165" i="1"/>
  <c r="H164" i="1"/>
  <c r="E49" i="9"/>
  <c r="B49" i="9" s="1"/>
  <c r="E153" i="4"/>
  <c r="D149" i="1" s="1"/>
  <c r="G156" i="1"/>
  <c r="G158" i="1"/>
  <c r="F160" i="4"/>
  <c r="G150" i="1"/>
  <c r="G151" i="1"/>
  <c r="H130" i="1"/>
  <c r="H131" i="1"/>
  <c r="H132" i="1"/>
  <c r="F134" i="4"/>
  <c r="G125" i="1"/>
  <c r="G126" i="1"/>
  <c r="F236" i="9"/>
  <c r="B236" i="9" s="1"/>
  <c r="F112" i="4"/>
  <c r="H79" i="1"/>
  <c r="H82" i="1"/>
  <c r="E82" i="4"/>
  <c r="D78" i="1" s="1"/>
  <c r="H64" i="1"/>
  <c r="G64" i="1"/>
  <c r="G65" i="1"/>
  <c r="E49" i="4"/>
  <c r="D45" i="1" s="1"/>
  <c r="F68" i="4"/>
  <c r="E37" i="9"/>
  <c r="B37" i="9" s="1"/>
  <c r="E329" i="9"/>
  <c r="B329" i="9" s="1"/>
  <c r="G1131" i="1"/>
  <c r="H1131" i="1"/>
  <c r="G809" i="1"/>
  <c r="H809" i="1"/>
  <c r="G811" i="1"/>
  <c r="H811" i="1"/>
  <c r="G813" i="1"/>
  <c r="H813" i="1"/>
  <c r="G815" i="1"/>
  <c r="H815" i="1"/>
  <c r="G817" i="1"/>
  <c r="H817" i="1"/>
  <c r="G819" i="1"/>
  <c r="H819" i="1"/>
  <c r="G821" i="1"/>
  <c r="H821" i="1"/>
  <c r="G823" i="1"/>
  <c r="H823" i="1"/>
  <c r="G825" i="1"/>
  <c r="H825" i="1"/>
  <c r="G827" i="1"/>
  <c r="H827" i="1"/>
  <c r="G829" i="1"/>
  <c r="H829" i="1"/>
  <c r="G831" i="1"/>
  <c r="H831" i="1"/>
  <c r="G833" i="1"/>
  <c r="H833" i="1"/>
  <c r="G835" i="1"/>
  <c r="H835" i="1"/>
  <c r="G837" i="1"/>
  <c r="H837" i="1"/>
  <c r="G839" i="1"/>
  <c r="H839" i="1"/>
  <c r="G841" i="1"/>
  <c r="H841" i="1"/>
  <c r="G843" i="1"/>
  <c r="H843" i="1"/>
  <c r="G845" i="1"/>
  <c r="H845" i="1"/>
  <c r="G847" i="1"/>
  <c r="H847" i="1"/>
  <c r="G849" i="1"/>
  <c r="H849" i="1"/>
  <c r="G851" i="1"/>
  <c r="H851" i="1"/>
  <c r="G853" i="1"/>
  <c r="H853" i="1"/>
  <c r="G855" i="1"/>
  <c r="H855" i="1"/>
  <c r="G857" i="1"/>
  <c r="H857" i="1"/>
  <c r="G859" i="1"/>
  <c r="H859" i="1"/>
  <c r="G861" i="1"/>
  <c r="H861" i="1"/>
  <c r="G863" i="1"/>
  <c r="H863" i="1"/>
  <c r="G865" i="1"/>
  <c r="H865" i="1"/>
  <c r="G867" i="1"/>
  <c r="H867" i="1"/>
  <c r="G869" i="1"/>
  <c r="H869" i="1"/>
  <c r="G871" i="1"/>
  <c r="H871" i="1"/>
  <c r="G873" i="1"/>
  <c r="H873" i="1"/>
  <c r="G875" i="1"/>
  <c r="H875" i="1"/>
  <c r="G877" i="1"/>
  <c r="H877" i="1"/>
  <c r="G879" i="1"/>
  <c r="H879" i="1"/>
  <c r="G881" i="1"/>
  <c r="H881" i="1"/>
  <c r="G883" i="1"/>
  <c r="H883" i="1"/>
  <c r="G885" i="1"/>
  <c r="H885" i="1"/>
  <c r="G887" i="1"/>
  <c r="H887" i="1"/>
  <c r="G889" i="1"/>
  <c r="H889" i="1"/>
  <c r="G891" i="1"/>
  <c r="H891" i="1"/>
  <c r="G893" i="1"/>
  <c r="H893" i="1"/>
  <c r="G895" i="1"/>
  <c r="H895" i="1"/>
  <c r="G897" i="1"/>
  <c r="H897" i="1"/>
  <c r="G899" i="1"/>
  <c r="H899" i="1"/>
  <c r="G901" i="1"/>
  <c r="H901" i="1"/>
  <c r="G903" i="1"/>
  <c r="H903" i="1"/>
  <c r="G905" i="1"/>
  <c r="H905" i="1"/>
  <c r="G907" i="1"/>
  <c r="H907" i="1"/>
  <c r="G909" i="1"/>
  <c r="H909" i="1"/>
  <c r="G911" i="1"/>
  <c r="H911" i="1"/>
  <c r="G913" i="1"/>
  <c r="H913" i="1"/>
  <c r="G915" i="1"/>
  <c r="H915" i="1"/>
  <c r="G917" i="1"/>
  <c r="H917" i="1"/>
  <c r="G919" i="1"/>
  <c r="H919" i="1"/>
  <c r="G921" i="1"/>
  <c r="H921" i="1"/>
  <c r="G923" i="1"/>
  <c r="H923" i="1"/>
  <c r="G925" i="1"/>
  <c r="H925" i="1"/>
  <c r="G927" i="1"/>
  <c r="H927" i="1"/>
  <c r="G929" i="1"/>
  <c r="H929" i="1"/>
  <c r="G931" i="1"/>
  <c r="H931" i="1"/>
  <c r="G933" i="1"/>
  <c r="H933" i="1"/>
  <c r="G935" i="1"/>
  <c r="H935" i="1"/>
  <c r="G937" i="1"/>
  <c r="H937" i="1"/>
  <c r="G939" i="1"/>
  <c r="H939" i="1"/>
  <c r="G941" i="1"/>
  <c r="H941" i="1"/>
  <c r="G943" i="1"/>
  <c r="H943" i="1"/>
  <c r="G945" i="1"/>
  <c r="H945" i="1"/>
  <c r="G947" i="1"/>
  <c r="H947" i="1"/>
  <c r="G949" i="1"/>
  <c r="H949" i="1"/>
  <c r="G951" i="1"/>
  <c r="H951" i="1"/>
  <c r="G953" i="1"/>
  <c r="H953" i="1"/>
  <c r="G955" i="1"/>
  <c r="H955" i="1"/>
  <c r="G957" i="1"/>
  <c r="H957" i="1"/>
  <c r="G959" i="1"/>
  <c r="H959" i="1"/>
  <c r="G961" i="1"/>
  <c r="H961" i="1"/>
  <c r="G963" i="1"/>
  <c r="H963" i="1"/>
  <c r="G965" i="1"/>
  <c r="H965" i="1"/>
  <c r="G967" i="1"/>
  <c r="H967" i="1"/>
  <c r="G969" i="1"/>
  <c r="H969" i="1"/>
  <c r="G971" i="1"/>
  <c r="H971" i="1"/>
  <c r="G973" i="1"/>
  <c r="H973" i="1"/>
  <c r="G975" i="1"/>
  <c r="H975" i="1"/>
  <c r="G977" i="1"/>
  <c r="H977" i="1"/>
  <c r="G979" i="1"/>
  <c r="H979" i="1"/>
  <c r="G981" i="1"/>
  <c r="H981" i="1"/>
  <c r="G983" i="1"/>
  <c r="H983" i="1"/>
  <c r="G985" i="1"/>
  <c r="H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95" i="1"/>
  <c r="G1097" i="1"/>
  <c r="G1099" i="1"/>
  <c r="G1101" i="1"/>
  <c r="G1103" i="1"/>
  <c r="G1105" i="1"/>
  <c r="G1107" i="1"/>
  <c r="G1109" i="1"/>
  <c r="G1111" i="1"/>
  <c r="G1113" i="1"/>
  <c r="G1118" i="1"/>
  <c r="H1118" i="1"/>
  <c r="G1127" i="1"/>
  <c r="H1127" i="1"/>
  <c r="H1171" i="1"/>
  <c r="G1171" i="1"/>
  <c r="H1142" i="1"/>
  <c r="G1142" i="1"/>
  <c r="H1175" i="1"/>
  <c r="G1175" i="1"/>
  <c r="G807" i="1"/>
  <c r="G1123" i="1"/>
  <c r="H1123" i="1"/>
  <c r="G1139" i="1"/>
  <c r="H1139" i="1"/>
  <c r="H1150" i="1"/>
  <c r="G1150" i="1"/>
  <c r="H1167" i="1"/>
  <c r="G1167" i="1"/>
  <c r="G806" i="1"/>
  <c r="G808" i="1"/>
  <c r="H808" i="1"/>
  <c r="G810" i="1"/>
  <c r="H810" i="1"/>
  <c r="G812" i="1"/>
  <c r="H812" i="1"/>
  <c r="G814" i="1"/>
  <c r="H814" i="1"/>
  <c r="G816" i="1"/>
  <c r="H816" i="1"/>
  <c r="G818" i="1"/>
  <c r="H818" i="1"/>
  <c r="G820" i="1"/>
  <c r="H820" i="1"/>
  <c r="G822" i="1"/>
  <c r="H822" i="1"/>
  <c r="G824" i="1"/>
  <c r="H824" i="1"/>
  <c r="G826" i="1"/>
  <c r="H826" i="1"/>
  <c r="G828" i="1"/>
  <c r="H828" i="1"/>
  <c r="G830" i="1"/>
  <c r="H830" i="1"/>
  <c r="G832" i="1"/>
  <c r="H832" i="1"/>
  <c r="G834" i="1"/>
  <c r="H834" i="1"/>
  <c r="G836" i="1"/>
  <c r="H836" i="1"/>
  <c r="G838" i="1"/>
  <c r="H838" i="1"/>
  <c r="G840" i="1"/>
  <c r="H840" i="1"/>
  <c r="G842" i="1"/>
  <c r="H842" i="1"/>
  <c r="G844" i="1"/>
  <c r="H844" i="1"/>
  <c r="G846" i="1"/>
  <c r="H846" i="1"/>
  <c r="G848" i="1"/>
  <c r="H848" i="1"/>
  <c r="G850" i="1"/>
  <c r="H850" i="1"/>
  <c r="G852" i="1"/>
  <c r="H852" i="1"/>
  <c r="G854" i="1"/>
  <c r="H854" i="1"/>
  <c r="G856" i="1"/>
  <c r="H856" i="1"/>
  <c r="G858" i="1"/>
  <c r="H858" i="1"/>
  <c r="G860" i="1"/>
  <c r="H860" i="1"/>
  <c r="G862" i="1"/>
  <c r="H862" i="1"/>
  <c r="G864" i="1"/>
  <c r="H864" i="1"/>
  <c r="G866" i="1"/>
  <c r="H866" i="1"/>
  <c r="G868" i="1"/>
  <c r="H868" i="1"/>
  <c r="G870" i="1"/>
  <c r="H870" i="1"/>
  <c r="G872"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902" i="1"/>
  <c r="H902" i="1"/>
  <c r="G904" i="1"/>
  <c r="H904" i="1"/>
  <c r="G906" i="1"/>
  <c r="H906" i="1"/>
  <c r="G908" i="1"/>
  <c r="H908" i="1"/>
  <c r="G910" i="1"/>
  <c r="H910" i="1"/>
  <c r="G912" i="1"/>
  <c r="H912" i="1"/>
  <c r="G914" i="1"/>
  <c r="H914" i="1"/>
  <c r="G916" i="1"/>
  <c r="H916" i="1"/>
  <c r="G918" i="1"/>
  <c r="H918" i="1"/>
  <c r="G920" i="1"/>
  <c r="H920" i="1"/>
  <c r="G922" i="1"/>
  <c r="H922" i="1"/>
  <c r="G924" i="1"/>
  <c r="H924" i="1"/>
  <c r="G926" i="1"/>
  <c r="H926" i="1"/>
  <c r="G928" i="1"/>
  <c r="H928" i="1"/>
  <c r="G930" i="1"/>
  <c r="H930" i="1"/>
  <c r="G932" i="1"/>
  <c r="H932" i="1"/>
  <c r="G934" i="1"/>
  <c r="H934" i="1"/>
  <c r="G936" i="1"/>
  <c r="H936" i="1"/>
  <c r="G938" i="1"/>
  <c r="H938" i="1"/>
  <c r="G940" i="1"/>
  <c r="H940" i="1"/>
  <c r="G942" i="1"/>
  <c r="H942" i="1"/>
  <c r="G944" i="1"/>
  <c r="H944" i="1"/>
  <c r="G946" i="1"/>
  <c r="H946" i="1"/>
  <c r="G948" i="1"/>
  <c r="H948" i="1"/>
  <c r="G950" i="1"/>
  <c r="H950" i="1"/>
  <c r="G952" i="1"/>
  <c r="H952" i="1"/>
  <c r="G954" i="1"/>
  <c r="H954" i="1"/>
  <c r="G956" i="1"/>
  <c r="H956" i="1"/>
  <c r="G958" i="1"/>
  <c r="H958" i="1"/>
  <c r="G960" i="1"/>
  <c r="H960" i="1"/>
  <c r="G962" i="1"/>
  <c r="H962" i="1"/>
  <c r="G964" i="1"/>
  <c r="H964" i="1"/>
  <c r="G966" i="1"/>
  <c r="H966" i="1"/>
  <c r="G968" i="1"/>
  <c r="H968" i="1"/>
  <c r="G970" i="1"/>
  <c r="H970" i="1"/>
  <c r="G972" i="1"/>
  <c r="H972" i="1"/>
  <c r="G974" i="1"/>
  <c r="H974" i="1"/>
  <c r="G976" i="1"/>
  <c r="H976" i="1"/>
  <c r="G978" i="1"/>
  <c r="H978" i="1"/>
  <c r="G980" i="1"/>
  <c r="H980" i="1"/>
  <c r="G982" i="1"/>
  <c r="H982" i="1"/>
  <c r="G984" i="1"/>
  <c r="H984" i="1"/>
  <c r="G986" i="1"/>
  <c r="H986" i="1"/>
  <c r="G988" i="1"/>
  <c r="G990" i="1"/>
  <c r="G992" i="1"/>
  <c r="G994" i="1"/>
  <c r="G996" i="1"/>
  <c r="G998" i="1"/>
  <c r="G1000" i="1"/>
  <c r="G1002" i="1"/>
  <c r="G1004" i="1"/>
  <c r="G1006" i="1"/>
  <c r="G1008" i="1"/>
  <c r="G1010"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94" i="1"/>
  <c r="G1096" i="1"/>
  <c r="G1098" i="1"/>
  <c r="G1100" i="1"/>
  <c r="G1102" i="1"/>
  <c r="G1104" i="1"/>
  <c r="G1106" i="1"/>
  <c r="G1108" i="1"/>
  <c r="G1110" i="1"/>
  <c r="G1112" i="1"/>
  <c r="G1114" i="1"/>
  <c r="G1122" i="1"/>
  <c r="H1122" i="1"/>
  <c r="G1135" i="1"/>
  <c r="H1135" i="1"/>
  <c r="H1146" i="1"/>
  <c r="G1146" i="1"/>
  <c r="H1163" i="1"/>
  <c r="G1163"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G1116" i="1"/>
  <c r="G1120" i="1"/>
  <c r="G1256" i="1"/>
  <c r="H1256" i="1"/>
  <c r="G1258" i="1"/>
  <c r="H1258" i="1"/>
  <c r="G1260" i="1"/>
  <c r="H1260" i="1"/>
  <c r="G1262" i="1"/>
  <c r="H1262" i="1"/>
  <c r="G1264" i="1"/>
  <c r="H1264" i="1"/>
  <c r="G1266" i="1"/>
  <c r="H1266" i="1"/>
  <c r="G1268" i="1"/>
  <c r="H1268" i="1"/>
  <c r="G1270" i="1"/>
  <c r="H1270" i="1"/>
  <c r="G1272" i="1"/>
  <c r="H1272" i="1"/>
  <c r="G1274" i="1"/>
  <c r="H1274" i="1"/>
  <c r="G1276" i="1"/>
  <c r="H1276" i="1"/>
  <c r="G1286" i="1"/>
  <c r="G1290" i="1"/>
  <c r="G1294" i="1"/>
  <c r="G1298" i="1"/>
  <c r="G1302" i="1"/>
  <c r="G1306" i="1"/>
  <c r="G1310" i="1"/>
  <c r="G1314" i="1"/>
  <c r="G1318" i="1"/>
  <c r="G1322" i="1"/>
  <c r="G1326" i="1"/>
  <c r="G1330" i="1"/>
  <c r="G1334" i="1"/>
  <c r="G1115" i="1"/>
  <c r="G1119" i="1"/>
  <c r="G1257" i="1"/>
  <c r="H1257" i="1"/>
  <c r="G1259" i="1"/>
  <c r="H1259" i="1"/>
  <c r="G1261" i="1"/>
  <c r="H1261" i="1"/>
  <c r="G1263" i="1"/>
  <c r="H1263" i="1"/>
  <c r="G1265" i="1"/>
  <c r="H1265" i="1"/>
  <c r="G1267" i="1"/>
  <c r="H1267" i="1"/>
  <c r="G1269" i="1"/>
  <c r="H1269" i="1"/>
  <c r="G1271" i="1"/>
  <c r="H1271" i="1"/>
  <c r="G1273" i="1"/>
  <c r="H1273" i="1"/>
  <c r="G1275" i="1"/>
  <c r="H1275" i="1"/>
  <c r="G1277" i="1"/>
  <c r="H1277" i="1"/>
  <c r="G1280" i="1"/>
  <c r="G1284" i="1"/>
  <c r="G1288" i="1"/>
  <c r="G1292" i="1"/>
  <c r="G1296" i="1"/>
  <c r="G1300" i="1"/>
  <c r="G1304" i="1"/>
  <c r="G1308" i="1"/>
  <c r="G1312" i="1"/>
  <c r="G1316" i="1"/>
  <c r="G1320" i="1"/>
  <c r="G1324" i="1"/>
  <c r="G1328" i="1"/>
  <c r="G1332" i="1"/>
  <c r="G1336" i="1"/>
  <c r="H1115" i="1"/>
  <c r="G1117" i="1"/>
  <c r="H1119" i="1"/>
  <c r="G1121" i="1"/>
  <c r="G1179" i="1"/>
  <c r="G1279" i="1"/>
  <c r="G1283" i="1"/>
  <c r="G1287" i="1"/>
  <c r="G1291" i="1"/>
  <c r="G1295" i="1"/>
  <c r="G1299" i="1"/>
  <c r="G1303" i="1"/>
  <c r="G1307" i="1"/>
  <c r="G1311" i="1"/>
  <c r="G1315" i="1"/>
  <c r="G1319" i="1"/>
  <c r="G1323" i="1"/>
  <c r="G1327" i="1"/>
  <c r="G1331" i="1"/>
  <c r="G1335" i="1"/>
  <c r="H1539" i="1"/>
  <c r="H1540" i="1"/>
  <c r="H1541" i="1"/>
  <c r="I1541" i="1" s="1"/>
  <c r="H1542" i="1"/>
  <c r="I1542" i="1" s="1"/>
  <c r="G1544" i="1"/>
  <c r="I1544" i="1" s="1"/>
  <c r="J1544" i="1"/>
  <c r="H1545" i="1"/>
  <c r="I1545" i="1" s="1"/>
  <c r="H1546" i="1"/>
  <c r="I1546" i="1" s="1"/>
  <c r="G1551" i="1"/>
  <c r="I1551" i="1" s="1"/>
  <c r="G1557" i="1"/>
  <c r="I1557" i="1" s="1"/>
  <c r="G1561" i="1"/>
  <c r="I1561" i="1" s="1"/>
  <c r="G1566" i="1"/>
  <c r="I1566" i="1" s="1"/>
  <c r="G1570" i="1"/>
  <c r="I1570" i="1" s="1"/>
  <c r="H1572" i="1"/>
  <c r="G1572" i="1"/>
  <c r="I1574" i="1"/>
  <c r="H1578" i="1"/>
  <c r="G1578" i="1"/>
  <c r="I1578" i="1" s="1"/>
  <c r="H1580" i="1"/>
  <c r="G1580" i="1"/>
  <c r="H1582" i="1"/>
  <c r="H1630" i="1"/>
  <c r="G1630" i="1"/>
  <c r="H1638" i="1"/>
  <c r="G1638" i="1"/>
  <c r="H1646" i="1"/>
  <c r="G1646" i="1"/>
  <c r="H1654" i="1"/>
  <c r="G1654" i="1"/>
  <c r="H1662" i="1"/>
  <c r="G1662" i="1"/>
  <c r="H1670" i="1"/>
  <c r="G1670" i="1"/>
  <c r="H1678" i="1"/>
  <c r="G1678" i="1"/>
  <c r="H1686" i="1"/>
  <c r="G1686" i="1"/>
  <c r="J1550" i="1"/>
  <c r="J1554" i="1"/>
  <c r="J1560" i="1"/>
  <c r="J1565" i="1"/>
  <c r="J1569" i="1"/>
  <c r="H1598" i="1"/>
  <c r="G1598" i="1"/>
  <c r="H1606" i="1"/>
  <c r="G1606" i="1"/>
  <c r="H1614" i="1"/>
  <c r="G1614" i="1"/>
  <c r="G1636" i="1"/>
  <c r="H1636" i="1"/>
  <c r="G1644" i="1"/>
  <c r="H1644" i="1"/>
  <c r="G1652" i="1"/>
  <c r="H1652" i="1"/>
  <c r="G1660" i="1"/>
  <c r="H1660" i="1"/>
  <c r="G1668" i="1"/>
  <c r="H1668" i="1"/>
  <c r="G1676" i="1"/>
  <c r="H1676" i="1"/>
  <c r="G1684" i="1"/>
  <c r="H1684" i="1"/>
  <c r="J1542" i="1"/>
  <c r="J1546" i="1"/>
  <c r="H1571" i="1"/>
  <c r="G1571" i="1"/>
  <c r="H1573" i="1"/>
  <c r="G1573" i="1"/>
  <c r="H1575" i="1"/>
  <c r="G1575" i="1"/>
  <c r="I1575" i="1" s="1"/>
  <c r="H1577" i="1"/>
  <c r="G1577" i="1"/>
  <c r="G1596" i="1"/>
  <c r="H1596" i="1"/>
  <c r="G1604" i="1"/>
  <c r="H1604" i="1"/>
  <c r="G1612" i="1"/>
  <c r="H1612" i="1"/>
  <c r="G1620" i="1"/>
  <c r="H1620" i="1"/>
  <c r="H1625" i="1"/>
  <c r="G1625" i="1"/>
  <c r="H1633" i="1"/>
  <c r="G1633" i="1"/>
  <c r="H1641" i="1"/>
  <c r="G1641" i="1"/>
  <c r="H1649" i="1"/>
  <c r="G1649" i="1"/>
  <c r="H1657" i="1"/>
  <c r="G1657" i="1"/>
  <c r="H1665" i="1"/>
  <c r="G1665" i="1"/>
  <c r="H1673" i="1"/>
  <c r="G1673" i="1"/>
  <c r="H1681" i="1"/>
  <c r="G1681" i="1"/>
  <c r="F82" i="4"/>
  <c r="J1547" i="1"/>
  <c r="H1548" i="1"/>
  <c r="I1548" i="1" s="1"/>
  <c r="J1548" i="1"/>
  <c r="H1549" i="1"/>
  <c r="I1549" i="1" s="1"/>
  <c r="G1550" i="1"/>
  <c r="I1550" i="1" s="1"/>
  <c r="H1552" i="1"/>
  <c r="I1552" i="1" s="1"/>
  <c r="J1552" i="1"/>
  <c r="H1553" i="1"/>
  <c r="I1553" i="1" s="1"/>
  <c r="G1554" i="1"/>
  <c r="I1554" i="1" s="1"/>
  <c r="H1558" i="1"/>
  <c r="I1558" i="1" s="1"/>
  <c r="J1558" i="1"/>
  <c r="H1559" i="1"/>
  <c r="I1559" i="1" s="1"/>
  <c r="G1560" i="1"/>
  <c r="I1560" i="1" s="1"/>
  <c r="H1562" i="1"/>
  <c r="I1562" i="1" s="1"/>
  <c r="J1562" i="1"/>
  <c r="H1564" i="1"/>
  <c r="I1564" i="1" s="1"/>
  <c r="G1565" i="1"/>
  <c r="I1565" i="1" s="1"/>
  <c r="H1567" i="1"/>
  <c r="I1567" i="1" s="1"/>
  <c r="J1567" i="1"/>
  <c r="H1568" i="1"/>
  <c r="I1568" i="1" s="1"/>
  <c r="G1569" i="1"/>
  <c r="I1569" i="1" s="1"/>
  <c r="J1578" i="1"/>
  <c r="J1580" i="1"/>
  <c r="H1585" i="1"/>
  <c r="G1585" i="1"/>
  <c r="H1589" i="1"/>
  <c r="G1589" i="1"/>
  <c r="H1593" i="1"/>
  <c r="G1593" i="1"/>
  <c r="H1601" i="1"/>
  <c r="G1601" i="1"/>
  <c r="H1609" i="1"/>
  <c r="G1609" i="1"/>
  <c r="H1617" i="1"/>
  <c r="G1617" i="1"/>
  <c r="D230" i="4"/>
  <c r="F237" i="4"/>
  <c r="F274" i="4"/>
  <c r="D273" i="4"/>
  <c r="F536" i="4"/>
  <c r="D7" i="5"/>
  <c r="F71" i="5"/>
  <c r="E70" i="5"/>
  <c r="F70" i="5" s="1"/>
  <c r="F114" i="6"/>
  <c r="F7" i="4"/>
  <c r="F154" i="4"/>
  <c r="D153" i="4"/>
  <c r="E164" i="4"/>
  <c r="F572" i="4"/>
  <c r="D571" i="4"/>
  <c r="F630" i="4"/>
  <c r="D629" i="4"/>
  <c r="G336" i="9"/>
  <c r="F178" i="5"/>
  <c r="D177" i="5"/>
  <c r="I27" i="3"/>
  <c r="F83" i="4"/>
  <c r="D106" i="4"/>
  <c r="D6" i="4" s="1"/>
  <c r="F170" i="4"/>
  <c r="D164" i="4"/>
  <c r="E202" i="4"/>
  <c r="D198" i="1" s="1"/>
  <c r="D262" i="4"/>
  <c r="D309" i="4"/>
  <c r="F314" i="4"/>
  <c r="D321" i="4"/>
  <c r="D648" i="4"/>
  <c r="E536" i="4"/>
  <c r="G156" i="9"/>
  <c r="E156" i="9" s="1"/>
  <c r="B156" i="9" s="1"/>
  <c r="F607" i="4"/>
  <c r="F13" i="5"/>
  <c r="E12" i="5"/>
  <c r="F136" i="5"/>
  <c r="D135" i="5"/>
  <c r="H336" i="9"/>
  <c r="E177" i="5"/>
  <c r="D274" i="5"/>
  <c r="F277" i="5"/>
  <c r="F43" i="6"/>
  <c r="D35" i="6"/>
  <c r="D5" i="7"/>
  <c r="D44" i="8"/>
  <c r="H19" i="9" s="1"/>
  <c r="E19" i="9" s="1"/>
  <c r="B19" i="9" s="1"/>
  <c r="E7" i="4"/>
  <c r="F126" i="4"/>
  <c r="D125" i="4"/>
  <c r="F135" i="4"/>
  <c r="D361" i="4"/>
  <c r="F366" i="4"/>
  <c r="D373" i="4"/>
  <c r="E466" i="4"/>
  <c r="D460" i="1" s="1"/>
  <c r="E571" i="4"/>
  <c r="D565" i="1" s="1"/>
  <c r="D584" i="4"/>
  <c r="D597" i="4"/>
  <c r="D647" i="4"/>
  <c r="G315" i="9"/>
  <c r="E315" i="9" s="1"/>
  <c r="B315" i="9" s="1"/>
  <c r="G316" i="9"/>
  <c r="E316" i="9" s="1"/>
  <c r="B316" i="9" s="1"/>
  <c r="D147" i="5"/>
  <c r="F150" i="5"/>
  <c r="G339" i="9"/>
  <c r="E339" i="9" s="1"/>
  <c r="B339" i="9" s="1"/>
  <c r="F219" i="5"/>
  <c r="D141" i="6"/>
  <c r="F5" i="6"/>
  <c r="E5" i="7"/>
  <c r="I10" i="9"/>
  <c r="D88" i="5"/>
  <c r="E337" i="9"/>
  <c r="B337" i="9" s="1"/>
  <c r="E338" i="9"/>
  <c r="B338" i="9" s="1"/>
  <c r="H310" i="9"/>
  <c r="G310" i="9"/>
  <c r="H309" i="9"/>
  <c r="G226" i="9"/>
  <c r="E226" i="9" s="1"/>
  <c r="B226" i="9" s="1"/>
  <c r="G222" i="9"/>
  <c r="E222" i="9" s="1"/>
  <c r="B222" i="9" s="1"/>
  <c r="G218" i="9"/>
  <c r="E218" i="9" s="1"/>
  <c r="B218" i="9" s="1"/>
  <c r="G214" i="9"/>
  <c r="E214" i="9" s="1"/>
  <c r="B214" i="9" s="1"/>
  <c r="G180" i="9"/>
  <c r="E180" i="9" s="1"/>
  <c r="B180" i="9" s="1"/>
  <c r="H179" i="9"/>
  <c r="G309" i="9"/>
  <c r="E309" i="9" s="1"/>
  <c r="B309" i="9" s="1"/>
  <c r="G302" i="9"/>
  <c r="E302" i="9" s="1"/>
  <c r="B302" i="9" s="1"/>
  <c r="G300" i="9"/>
  <c r="E300" i="9" s="1"/>
  <c r="B300" i="9" s="1"/>
  <c r="M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B207" i="9" s="1"/>
  <c r="G221" i="9"/>
  <c r="E221" i="9" s="1"/>
  <c r="B221" i="9" s="1"/>
  <c r="G213" i="9"/>
  <c r="E213" i="9" s="1"/>
  <c r="B213"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8" i="9"/>
  <c r="E308" i="9" s="1"/>
  <c r="B308" i="9" s="1"/>
  <c r="G301" i="9"/>
  <c r="E301" i="9" s="1"/>
  <c r="B301" i="9" s="1"/>
  <c r="G225" i="9"/>
  <c r="E225" i="9" s="1"/>
  <c r="B225" i="9" s="1"/>
  <c r="G217" i="9"/>
  <c r="E217" i="9" s="1"/>
  <c r="B21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F89" i="5"/>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B139" i="9"/>
  <c r="B161" i="9"/>
  <c r="B169" i="9"/>
  <c r="B142" i="9"/>
  <c r="B145" i="9"/>
  <c r="B153" i="9"/>
  <c r="B271" i="9"/>
  <c r="F251" i="9"/>
  <c r="B251" i="9" s="1"/>
  <c r="F255" i="9"/>
  <c r="B255" i="9" s="1"/>
  <c r="F256" i="9"/>
  <c r="B256" i="9" s="1"/>
  <c r="F259" i="9"/>
  <c r="B259" i="9" s="1"/>
  <c r="F260" i="9"/>
  <c r="B260" i="9" s="1"/>
  <c r="F263" i="9"/>
  <c r="B263" i="9" s="1"/>
  <c r="F264" i="9"/>
  <c r="B264" i="9" s="1"/>
  <c r="F267" i="9"/>
  <c r="B267" i="9" s="1"/>
  <c r="F268" i="9"/>
  <c r="B268" i="9" s="1"/>
  <c r="F271" i="9"/>
  <c r="F272" i="9"/>
  <c r="B272" i="9" s="1"/>
  <c r="F275" i="9"/>
  <c r="B275" i="9" s="1"/>
  <c r="F276" i="9"/>
  <c r="B276" i="9" s="1"/>
  <c r="F279" i="9"/>
  <c r="B279" i="9" s="1"/>
  <c r="B285" i="9"/>
  <c r="B318" i="9"/>
  <c r="B326" i="9"/>
  <c r="F298" i="9"/>
  <c r="B229" i="9"/>
  <c r="B230" i="9"/>
  <c r="B233" i="9"/>
  <c r="B234" i="9"/>
  <c r="B237" i="9"/>
  <c r="B238" i="9"/>
  <c r="B241" i="9"/>
  <c r="B242" i="9"/>
  <c r="B245" i="9"/>
  <c r="B246" i="9"/>
  <c r="B249" i="9"/>
  <c r="B250" i="9"/>
  <c r="B253" i="9"/>
  <c r="B254" i="9"/>
  <c r="B257" i="9"/>
  <c r="B258" i="9"/>
  <c r="B261" i="9"/>
  <c r="B262" i="9"/>
  <c r="B265" i="9"/>
  <c r="B266" i="9"/>
  <c r="B269" i="9"/>
  <c r="B270" i="9"/>
  <c r="B273" i="9"/>
  <c r="B274" i="9"/>
  <c r="B277" i="9"/>
  <c r="B278" i="9"/>
  <c r="F287" i="9"/>
  <c r="B287" i="9" s="1"/>
  <c r="B304" i="9"/>
  <c r="B322" i="9"/>
  <c r="B330" i="9"/>
  <c r="F228" i="9" l="1"/>
  <c r="B228" i="9" s="1"/>
  <c r="D45" i="8"/>
  <c r="G344" i="9" s="1"/>
  <c r="E344" i="9" s="1"/>
  <c r="B344" i="9" s="1"/>
  <c r="C1628" i="1"/>
  <c r="G343" i="9"/>
  <c r="E343" i="9" s="1"/>
  <c r="I30" i="3"/>
  <c r="D1510" i="1"/>
  <c r="H1485" i="1"/>
  <c r="E141" i="6"/>
  <c r="G348" i="9" s="1"/>
  <c r="E348" i="9" s="1"/>
  <c r="I28" i="3"/>
  <c r="D1431" i="1"/>
  <c r="G1401" i="1"/>
  <c r="I25" i="3"/>
  <c r="D1255" i="1"/>
  <c r="G1155" i="1"/>
  <c r="H1155" i="1"/>
  <c r="E360" i="4"/>
  <c r="G78" i="1"/>
  <c r="H78" i="1"/>
  <c r="F49" i="4"/>
  <c r="H45" i="1"/>
  <c r="G45" i="1"/>
  <c r="H17" i="3"/>
  <c r="C2" i="1"/>
  <c r="F262" i="4"/>
  <c r="C258" i="1"/>
  <c r="E179" i="9"/>
  <c r="B179" i="9" s="1"/>
  <c r="E310" i="9"/>
  <c r="B310" i="9" s="1"/>
  <c r="F88" i="5"/>
  <c r="C1093" i="1"/>
  <c r="F597" i="4"/>
  <c r="C591" i="1"/>
  <c r="F373" i="4"/>
  <c r="C368" i="1"/>
  <c r="F125" i="4"/>
  <c r="C121" i="1"/>
  <c r="K1481" i="9"/>
  <c r="C1621" i="1"/>
  <c r="I39" i="3"/>
  <c r="F164" i="4"/>
  <c r="C160" i="1"/>
  <c r="F571" i="4"/>
  <c r="C565" i="1"/>
  <c r="H22" i="3"/>
  <c r="C1012" i="1"/>
  <c r="E430" i="4"/>
  <c r="D360" i="4"/>
  <c r="F361" i="4"/>
  <c r="C356" i="1"/>
  <c r="G346" i="9"/>
  <c r="E346" i="9" s="1"/>
  <c r="H33" i="3"/>
  <c r="C1538" i="1"/>
  <c r="F106" i="4"/>
  <c r="C102" i="1"/>
  <c r="H31" i="3"/>
  <c r="C1537" i="1"/>
  <c r="F584" i="4"/>
  <c r="C578" i="1"/>
  <c r="F135" i="5"/>
  <c r="C1140" i="1"/>
  <c r="E7" i="5"/>
  <c r="F7" i="5" s="1"/>
  <c r="D1017" i="1"/>
  <c r="E535" i="4"/>
  <c r="D530" i="1"/>
  <c r="F309" i="4"/>
  <c r="D308" i="4"/>
  <c r="C304" i="1"/>
  <c r="E336" i="9"/>
  <c r="B336" i="9" s="1"/>
  <c r="E69" i="5"/>
  <c r="D1075" i="1"/>
  <c r="D535" i="4"/>
  <c r="I1580" i="1"/>
  <c r="I1573" i="1"/>
  <c r="F647" i="4"/>
  <c r="C641" i="1"/>
  <c r="E6" i="4"/>
  <c r="D3" i="1"/>
  <c r="F274" i="5"/>
  <c r="C1278" i="1"/>
  <c r="F648" i="4"/>
  <c r="C642" i="1"/>
  <c r="F629" i="4"/>
  <c r="C623" i="1"/>
  <c r="E152" i="4"/>
  <c r="D160" i="1"/>
  <c r="F230" i="4"/>
  <c r="C226" i="1"/>
  <c r="I33" i="3"/>
  <c r="D1538" i="1"/>
  <c r="D251" i="5"/>
  <c r="F147" i="5"/>
  <c r="C1152" i="1"/>
  <c r="G460" i="1"/>
  <c r="H460" i="1"/>
  <c r="F35" i="6"/>
  <c r="H28" i="3"/>
  <c r="C1431" i="1"/>
  <c r="I24" i="3"/>
  <c r="E176" i="5"/>
  <c r="D1180" i="1" s="1"/>
  <c r="D1181" i="1"/>
  <c r="D69" i="5"/>
  <c r="F321" i="4"/>
  <c r="C316" i="1"/>
  <c r="G198" i="1"/>
  <c r="H198" i="1"/>
  <c r="D176" i="5"/>
  <c r="F177" i="5"/>
  <c r="H24" i="3"/>
  <c r="C1181" i="1"/>
  <c r="G24" i="9"/>
  <c r="D152" i="4"/>
  <c r="H24" i="9"/>
  <c r="F153" i="4"/>
  <c r="C149" i="1"/>
  <c r="F12" i="5"/>
  <c r="F273" i="4"/>
  <c r="C269" i="1"/>
  <c r="F202" i="4"/>
  <c r="E342" i="9" l="1"/>
  <c r="E24" i="9"/>
  <c r="B343" i="9"/>
  <c r="G1628" i="1"/>
  <c r="H1628" i="1"/>
  <c r="I40" i="3"/>
  <c r="C1622" i="1"/>
  <c r="G1510" i="1"/>
  <c r="H1510" i="1"/>
  <c r="D1537" i="1"/>
  <c r="G1537" i="1" s="1"/>
  <c r="I31" i="3"/>
  <c r="B348" i="9"/>
  <c r="E347" i="9"/>
  <c r="F141" i="6"/>
  <c r="D355" i="1"/>
  <c r="E417" i="4"/>
  <c r="D412" i="1" s="1"/>
  <c r="E418" i="4"/>
  <c r="D413" i="1" s="1"/>
  <c r="D299" i="4"/>
  <c r="F152" i="4"/>
  <c r="H18" i="3"/>
  <c r="C148" i="1"/>
  <c r="G226" i="1"/>
  <c r="H226" i="1"/>
  <c r="G642" i="1"/>
  <c r="H642" i="1"/>
  <c r="B24" i="9"/>
  <c r="F176" i="5"/>
  <c r="C1180" i="1"/>
  <c r="F251" i="5"/>
  <c r="H25" i="3"/>
  <c r="C1255" i="1"/>
  <c r="E422" i="4"/>
  <c r="I17" i="3"/>
  <c r="D2" i="1"/>
  <c r="D640" i="4"/>
  <c r="F535" i="4"/>
  <c r="C529" i="1"/>
  <c r="D639" i="4"/>
  <c r="G304" i="1"/>
  <c r="H304" i="1"/>
  <c r="E640" i="4"/>
  <c r="D634" i="1" s="1"/>
  <c r="D529" i="1"/>
  <c r="D418" i="4"/>
  <c r="F360" i="4"/>
  <c r="C355" i="1"/>
  <c r="G160" i="1"/>
  <c r="H160" i="1"/>
  <c r="G368" i="1"/>
  <c r="H368" i="1"/>
  <c r="G1093" i="1"/>
  <c r="H1093" i="1"/>
  <c r="G258" i="1"/>
  <c r="H258" i="1"/>
  <c r="G316" i="1"/>
  <c r="H316" i="1"/>
  <c r="G623" i="1"/>
  <c r="H623" i="1"/>
  <c r="G3" i="1"/>
  <c r="H3" i="1"/>
  <c r="G1181" i="1"/>
  <c r="H1181" i="1"/>
  <c r="F69" i="5"/>
  <c r="H23" i="3"/>
  <c r="C1074" i="1"/>
  <c r="G1431" i="1"/>
  <c r="H1431" i="1"/>
  <c r="H9" i="3"/>
  <c r="H1278" i="1"/>
  <c r="G1278" i="1"/>
  <c r="G641" i="1"/>
  <c r="H641" i="1"/>
  <c r="H1075" i="1"/>
  <c r="G1075" i="1"/>
  <c r="D417" i="4"/>
  <c r="F308" i="4"/>
  <c r="C303" i="1"/>
  <c r="G1017" i="1"/>
  <c r="H1017" i="1"/>
  <c r="H1537" i="1"/>
  <c r="G102" i="1"/>
  <c r="H102" i="1"/>
  <c r="B346" i="9"/>
  <c r="E345" i="9"/>
  <c r="I10" i="3" s="1"/>
  <c r="E639" i="4"/>
  <c r="D633" i="1" s="1"/>
  <c r="D424" i="1"/>
  <c r="D422" i="4"/>
  <c r="G149" i="1"/>
  <c r="H149" i="1"/>
  <c r="G269" i="1"/>
  <c r="H269" i="1"/>
  <c r="H1152" i="1"/>
  <c r="G1152" i="1"/>
  <c r="E299" i="4"/>
  <c r="E300" i="4" s="1"/>
  <c r="D296" i="1" s="1"/>
  <c r="I18" i="3"/>
  <c r="D148" i="1"/>
  <c r="I23" i="3"/>
  <c r="D1074" i="1"/>
  <c r="E6" i="5"/>
  <c r="I22" i="3"/>
  <c r="D1012" i="1"/>
  <c r="G1012" i="1" s="1"/>
  <c r="G356" i="1"/>
  <c r="H356" i="1"/>
  <c r="G565" i="1"/>
  <c r="H565" i="1"/>
  <c r="G121" i="1"/>
  <c r="H121" i="1"/>
  <c r="G591" i="1"/>
  <c r="H591" i="1"/>
  <c r="G2" i="1"/>
  <c r="H2" i="1"/>
  <c r="F6" i="4"/>
  <c r="G530" i="1"/>
  <c r="H530" i="1"/>
  <c r="H1140" i="1"/>
  <c r="G1140" i="1"/>
  <c r="G578" i="1"/>
  <c r="H578" i="1"/>
  <c r="G1538" i="1"/>
  <c r="H1538" i="1"/>
  <c r="D6" i="5"/>
  <c r="H1621" i="1"/>
  <c r="G1621" i="1"/>
  <c r="H11" i="3"/>
  <c r="H1622" i="1" l="1"/>
  <c r="G1622" i="1"/>
  <c r="H1012" i="1"/>
  <c r="K3" i="9"/>
  <c r="I9" i="3"/>
  <c r="F418" i="4"/>
  <c r="C413" i="1"/>
  <c r="F640" i="4"/>
  <c r="C634" i="1"/>
  <c r="H1180" i="1"/>
  <c r="G1180" i="1"/>
  <c r="G148" i="1"/>
  <c r="H148" i="1"/>
  <c r="N3" i="9"/>
  <c r="I11" i="3"/>
  <c r="H299" i="9"/>
  <c r="D1011" i="1"/>
  <c r="E301" i="4"/>
  <c r="D297" i="1" s="1"/>
  <c r="E423" i="4"/>
  <c r="E424" i="4" s="1"/>
  <c r="D419" i="1" s="1"/>
  <c r="D295" i="1"/>
  <c r="G424" i="1"/>
  <c r="H424" i="1"/>
  <c r="F417" i="4"/>
  <c r="C412" i="1"/>
  <c r="F639" i="4"/>
  <c r="C633" i="1"/>
  <c r="G1255" i="1"/>
  <c r="H1255" i="1"/>
  <c r="G306" i="9"/>
  <c r="E306" i="9" s="1"/>
  <c r="B306" i="9" s="1"/>
  <c r="G299" i="9"/>
  <c r="F6" i="5"/>
  <c r="C1011" i="1"/>
  <c r="D424" i="4"/>
  <c r="F422" i="4"/>
  <c r="D643" i="4"/>
  <c r="C417" i="1"/>
  <c r="G355" i="1"/>
  <c r="H355" i="1"/>
  <c r="G529" i="1"/>
  <c r="H529" i="1"/>
  <c r="G303" i="1"/>
  <c r="H303" i="1"/>
  <c r="G1074" i="1"/>
  <c r="H1074" i="1"/>
  <c r="E643" i="4"/>
  <c r="D417" i="1"/>
  <c r="D423" i="4"/>
  <c r="F299" i="4"/>
  <c r="D301" i="4"/>
  <c r="C295" i="1"/>
  <c r="D300" i="4"/>
  <c r="E299" i="9" l="1"/>
  <c r="B299" i="9" s="1"/>
  <c r="G413" i="1"/>
  <c r="H413" i="1"/>
  <c r="F424" i="4"/>
  <c r="C419" i="1"/>
  <c r="G295" i="1"/>
  <c r="H295" i="1"/>
  <c r="D645" i="4"/>
  <c r="F643" i="4"/>
  <c r="C637" i="1"/>
  <c r="E425" i="4"/>
  <c r="D420" i="1" s="1"/>
  <c r="E644" i="4"/>
  <c r="D418" i="1"/>
  <c r="H20" i="9"/>
  <c r="F301" i="4"/>
  <c r="C297" i="1"/>
  <c r="D637" i="1"/>
  <c r="G633" i="1"/>
  <c r="H633" i="1"/>
  <c r="G634" i="1"/>
  <c r="H634" i="1"/>
  <c r="F300" i="4"/>
  <c r="C296" i="1"/>
  <c r="G20" i="9"/>
  <c r="D644" i="4"/>
  <c r="D425" i="4"/>
  <c r="F423" i="4"/>
  <c r="C418" i="1"/>
  <c r="G417" i="1"/>
  <c r="H417" i="1"/>
  <c r="H8" i="3"/>
  <c r="G1011" i="1"/>
  <c r="H1011" i="1"/>
  <c r="G412" i="1"/>
  <c r="H412" i="1"/>
  <c r="E20" i="9" l="1"/>
  <c r="B20" i="9" s="1"/>
  <c r="G418" i="1"/>
  <c r="H418" i="1"/>
  <c r="G297" i="1"/>
  <c r="H297" i="1"/>
  <c r="M3" i="9"/>
  <c r="F425" i="4"/>
  <c r="C420" i="1"/>
  <c r="G296" i="1"/>
  <c r="H296" i="1"/>
  <c r="G637" i="1"/>
  <c r="H637" i="1"/>
  <c r="E646" i="4"/>
  <c r="D638" i="1"/>
  <c r="D649" i="4"/>
  <c r="F645" i="4"/>
  <c r="C639" i="1"/>
  <c r="G419" i="1"/>
  <c r="H419" i="1"/>
  <c r="D646" i="4"/>
  <c r="F644" i="4"/>
  <c r="C638" i="1"/>
  <c r="E645" i="4"/>
  <c r="G420" i="1" l="1"/>
  <c r="H420" i="1"/>
  <c r="G638" i="1"/>
  <c r="H638" i="1"/>
  <c r="H19" i="3"/>
  <c r="C643" i="1"/>
  <c r="F646" i="4"/>
  <c r="D650" i="4"/>
  <c r="C640" i="1"/>
  <c r="E650" i="4"/>
  <c r="D640" i="1"/>
  <c r="H334" i="9"/>
  <c r="G334" i="9"/>
  <c r="E649" i="4"/>
  <c r="D639" i="1"/>
  <c r="G639" i="1" s="1"/>
  <c r="E334" i="9" l="1"/>
  <c r="B334" i="9" s="1"/>
  <c r="H639" i="1"/>
  <c r="G640" i="1"/>
  <c r="H640" i="1"/>
  <c r="H7" i="3"/>
  <c r="I19" i="3"/>
  <c r="D643" i="1"/>
  <c r="G643" i="1" s="1"/>
  <c r="G297" i="9"/>
  <c r="E297" i="9" s="1"/>
  <c r="B297" i="9" s="1"/>
  <c r="I20" i="3"/>
  <c r="D644" i="1"/>
  <c r="F650" i="4"/>
  <c r="H20" i="3"/>
  <c r="C644" i="1"/>
  <c r="F649" i="4"/>
  <c r="E298" i="9" l="1"/>
  <c r="I8" i="3" s="1"/>
  <c r="G644" i="1"/>
  <c r="H644" i="1"/>
  <c r="H643" i="1"/>
  <c r="J3" i="9"/>
  <c r="G295" i="9" l="1"/>
  <c r="L293" i="9"/>
  <c r="F293" i="9" s="1"/>
  <c r="H295" i="9"/>
  <c r="H18" i="9"/>
  <c r="G18" i="9"/>
  <c r="G22" i="9"/>
  <c r="M16" i="9"/>
  <c r="L15" i="9"/>
  <c r="L16" i="9"/>
  <c r="H15" i="9"/>
  <c r="G21" i="9"/>
  <c r="H17" i="9"/>
  <c r="G17" i="9"/>
  <c r="K6" i="9"/>
  <c r="K5" i="9"/>
  <c r="K12" i="9"/>
  <c r="I11" i="9"/>
  <c r="J12" i="9"/>
  <c r="K7" i="9"/>
  <c r="J11" i="9"/>
  <c r="J9" i="9"/>
  <c r="J5" i="9"/>
  <c r="K9" i="9"/>
  <c r="H16" i="9"/>
  <c r="I5" i="9"/>
  <c r="M15" i="9"/>
  <c r="I9" i="9"/>
  <c r="I7" i="9"/>
  <c r="J13" i="9"/>
  <c r="J7" i="9"/>
  <c r="K13" i="9"/>
  <c r="G16" i="9"/>
  <c r="H21" i="9"/>
  <c r="J17" i="9"/>
  <c r="K11" i="9"/>
  <c r="I6" i="9"/>
  <c r="J10" i="9"/>
  <c r="J6" i="9"/>
  <c r="K10" i="9"/>
  <c r="I13" i="9"/>
  <c r="J8" i="9"/>
  <c r="I12" i="9"/>
  <c r="I8" i="9"/>
  <c r="K8" i="9"/>
  <c r="I17" i="9"/>
  <c r="H22" i="9"/>
  <c r="G15" i="9"/>
  <c r="E15" i="9" l="1"/>
  <c r="E16" i="9"/>
  <c r="E6" i="9"/>
  <c r="B6" i="9" s="1"/>
  <c r="E7" i="9"/>
  <c r="B7" i="9" s="1"/>
  <c r="F15" i="9"/>
  <c r="B15" i="9" s="1"/>
  <c r="E10" i="9"/>
  <c r="B10" i="9" s="1"/>
  <c r="E5" i="9"/>
  <c r="B5" i="9" s="1"/>
  <c r="E13" i="9"/>
  <c r="B13" i="9" s="1"/>
  <c r="E8" i="9"/>
  <c r="B8" i="9" s="1"/>
  <c r="E9" i="9"/>
  <c r="B9" i="9" s="1"/>
  <c r="E21" i="9"/>
  <c r="B21" i="9" s="1"/>
  <c r="E12" i="9"/>
  <c r="B12" i="9" s="1"/>
  <c r="E22" i="9"/>
  <c r="B22" i="9" s="1"/>
  <c r="B293" i="9"/>
  <c r="F23" i="9"/>
  <c r="E11" i="9"/>
  <c r="B11" i="9" s="1"/>
  <c r="E17" i="9"/>
  <c r="B17" i="9" s="1"/>
  <c r="F16" i="9"/>
  <c r="E18" i="9"/>
  <c r="B18" i="9" s="1"/>
  <c r="E295" i="9"/>
  <c r="F14" i="9" l="1"/>
  <c r="F3" i="9" s="1"/>
  <c r="E4" i="9"/>
  <c r="E14" i="9"/>
  <c r="I13" i="3" s="1"/>
  <c r="B16" i="9"/>
  <c r="B295" i="9"/>
  <c r="E23" i="9"/>
  <c r="I7" i="3" s="1"/>
  <c r="E3" i="9" l="1"/>
</calcChain>
</file>

<file path=xl/sharedStrings.xml><?xml version="1.0" encoding="utf-8"?>
<sst xmlns="http://schemas.openxmlformats.org/spreadsheetml/2006/main" count="4733" uniqueCount="3657">
  <si>
    <t>Obveznik:</t>
  </si>
  <si>
    <t>28428 - DJEČJI VRTIĆ KESTEN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</si>
  <si>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</si>
  <si>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</si>
  <si>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</si>
  <si>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</si>
  <si>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</si>
  <si>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</si>
  <si>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</si>
  <si>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</si>
  <si>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</si>
  <si>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</si>
  <si>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</si>
  <si>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</si>
  <si>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</si>
  <si>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</si>
  <si>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</si>
  <si>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</si>
  <si>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</si>
  <si>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</si>
  <si>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</si>
  <si>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</si>
  <si>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</si>
  <si>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</si>
  <si>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</si>
  <si>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</si>
  <si>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</si>
  <si>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</si>
  <si>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</si>
  <si>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</si>
  <si>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</si>
  <si>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</si>
  <si>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</si>
  <si>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</si>
  <si>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</si>
  <si>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</si>
  <si>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</si>
  <si>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</si>
  <si>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</si>
  <si>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</si>
  <si>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</si>
  <si>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</si>
  <si>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</si>
  <si>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</si>
  <si>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</si>
  <si>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</si>
  <si>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</si>
  <si>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</si>
  <si>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</si>
  <si>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</si>
  <si>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</si>
  <si>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</si>
  <si>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</si>
  <si>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</si>
  <si>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</si>
  <si>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</si>
  <si>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</si>
  <si>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</si>
  <si>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</si>
  <si>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</si>
  <si>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</si>
  <si>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</si>
  <si>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</si>
  <si>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</si>
  <si>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</si>
  <si>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</si>
  <si>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</si>
  <si>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</si>
  <si>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</si>
  <si>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</si>
  <si>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</si>
  <si>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</si>
  <si>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</si>
  <si>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</si>
  <si>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</si>
  <si>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</si>
  <si>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</si>
  <si>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</si>
  <si>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</si>
  <si>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</si>
  <si>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</si>
  <si>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</si>
  <si>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</si>
  <si>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</si>
  <si>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</si>
  <si>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</si>
  <si>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</si>
  <si>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</si>
  <si>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</si>
  <si>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</si>
  <si>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</si>
  <si>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</si>
  <si>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</si>
  <si>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</si>
  <si>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</si>
  <si>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</si>
  <si>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</si>
  <si>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</si>
  <si>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</si>
  <si>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</si>
  <si>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</si>
  <si>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</si>
  <si>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</si>
  <si>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</si>
  <si>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</si>
  <si>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</si>
  <si>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</si>
  <si>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</si>
  <si>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</si>
  <si>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</si>
  <si>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</si>
  <si>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</si>
  <si>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</si>
  <si>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</si>
  <si>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</si>
  <si>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</si>
  <si>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</si>
  <si>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</si>
  <si>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</si>
  <si>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</si>
  <si>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</si>
  <si>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</si>
  <si>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</si>
  <si>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</si>
  <si>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</si>
  <si>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</si>
  <si>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</si>
  <si>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</si>
  <si>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</si>
  <si>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</si>
  <si>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</si>
  <si>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</si>
  <si>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</si>
  <si>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</si>
  <si>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</si>
  <si>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</si>
  <si>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</si>
  <si>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</si>
  <si>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</si>
  <si>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</si>
  <si>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</si>
  <si>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</si>
  <si>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</si>
  <si>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</si>
  <si>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</si>
  <si>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</si>
  <si>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</si>
  <si>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</si>
  <si>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</si>
  <si>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</si>
  <si>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</si>
  <si>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</si>
  <si>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</si>
  <si>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</si>
  <si>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</si>
  <si>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</si>
  <si>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</si>
  <si>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</si>
  <si>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</si>
  <si>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</si>
  <si>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</si>
  <si>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</si>
  <si>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</si>
  <si>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</si>
  <si>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</si>
  <si>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</si>
  <si>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</si>
  <si>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</si>
  <si>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</si>
  <si>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</si>
  <si>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</si>
  <si>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</si>
  <si>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</si>
  <si>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</si>
  <si>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</si>
  <si>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</si>
  <si>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</si>
  <si>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</si>
  <si>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</si>
  <si>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</si>
  <si>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</si>
  <si>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</si>
  <si>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</si>
  <si>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</si>
  <si>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</si>
  <si>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</si>
  <si>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</si>
  <si>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</si>
  <si>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</si>
  <si>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</si>
  <si>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</si>
  <si>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</si>
  <si>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</si>
  <si>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</si>
  <si>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</si>
  <si>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</si>
  <si>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</si>
  <si>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</si>
  <si>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</si>
  <si>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</si>
  <si>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</si>
  <si>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</si>
  <si>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</si>
  <si>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</si>
  <si>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</si>
  <si>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</si>
  <si>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</si>
  <si>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</si>
  <si>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</si>
  <si>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</si>
  <si>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</si>
  <si>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</si>
  <si>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</si>
  <si>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</si>
  <si>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</si>
  <si>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</si>
  <si>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</si>
  <si>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</si>
  <si>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</si>
  <si>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</si>
  <si>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</si>
  <si>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</si>
  <si>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</si>
  <si>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</si>
  <si>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</si>
  <si>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</si>
  <si>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</si>
  <si>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</si>
  <si>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</si>
  <si>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</si>
  <si>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</si>
  <si>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</si>
  <si>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</si>
  <si>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</si>
  <si>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</si>
  <si>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</si>
  <si>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</si>
  <si>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</si>
  <si>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</si>
  <si>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</si>
  <si>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</si>
  <si>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</si>
  <si>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</si>
  <si>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</si>
  <si>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</si>
  <si>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</si>
  <si>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</si>
  <si>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</si>
  <si>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</si>
  <si>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</si>
  <si>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</si>
  <si>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</si>
  <si>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</si>
  <si>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</si>
  <si>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</si>
  <si>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</si>
  <si>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</si>
  <si>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</si>
  <si>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</si>
  <si>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</si>
  <si>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</si>
  <si>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</si>
  <si>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</si>
  <si>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</si>
  <si>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</si>
  <si>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</si>
  <si>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</si>
  <si>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</si>
  <si>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</si>
  <si>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</si>
  <si>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</si>
  <si>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</si>
  <si>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</si>
  <si>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</si>
  <si>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</si>
  <si>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</si>
  <si>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</si>
  <si>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</si>
  <si>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</si>
  <si>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</si>
  <si>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</si>
  <si>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</si>
  <si>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</si>
  <si>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</si>
  <si>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</si>
  <si>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</si>
  <si>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</si>
  <si>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</si>
  <si>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</si>
  <si>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</si>
  <si>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</si>
  <si>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</si>
  <si>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</si>
  <si>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</si>
  <si>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</si>
  <si>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</si>
  <si>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</si>
  <si>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</si>
  <si>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</si>
  <si>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</si>
  <si>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</si>
  <si>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</si>
  <si>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</si>
  <si>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</si>
  <si>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</si>
  <si>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</si>
  <si>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</si>
  <si>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</si>
  <si>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</si>
  <si>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</si>
  <si>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</si>
  <si>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</si>
  <si>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</si>
  <si>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</si>
  <si>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</si>
  <si>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</si>
  <si>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</si>
  <si>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</si>
  <si>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</si>
  <si>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</si>
  <si>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</si>
  <si>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</si>
  <si>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</si>
  <si>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</si>
  <si>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</si>
  <si>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</si>
  <si>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</si>
  <si>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</si>
  <si>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</si>
  <si>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</si>
  <si>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</si>
  <si>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</si>
  <si>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</si>
  <si>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</si>
  <si>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</si>
  <si>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</si>
  <si>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</si>
  <si>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</si>
  <si>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</si>
  <si>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</si>
  <si>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</si>
  <si>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</si>
  <si>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</si>
  <si>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</si>
  <si>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</si>
  <si>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</si>
  <si>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</si>
  <si>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</si>
  <si>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</si>
  <si>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</si>
  <si>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</si>
  <si>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</si>
  <si>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</si>
  <si>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</si>
  <si>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</si>
  <si>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</si>
  <si>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</si>
  <si>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</si>
  <si>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</si>
  <si>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</si>
  <si>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</si>
  <si>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</si>
  <si>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</si>
  <si>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</si>
  <si>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</si>
  <si>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</si>
  <si>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</si>
  <si>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</si>
  <si>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</si>
  <si>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</si>
  <si>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</si>
  <si>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</si>
  <si>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</si>
  <si>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</si>
  <si>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</si>
  <si>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</si>
  <si>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</si>
  <si>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</si>
  <si>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</si>
  <si>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</si>
  <si>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</si>
  <si>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</si>
  <si>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</si>
  <si>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</si>
  <si>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</si>
  <si>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</si>
  <si>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</si>
  <si>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</si>
  <si>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</si>
  <si>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</si>
  <si>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</si>
  <si>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</si>
  <si>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</si>
  <si>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</si>
  <si>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</si>
  <si>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</si>
  <si>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</si>
  <si>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</si>
  <si>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</si>
  <si>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</si>
  <si>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</si>
  <si>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</si>
  <si>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</si>
  <si>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</si>
  <si>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</si>
  <si>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</si>
  <si>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</si>
  <si>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</si>
  <si>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</si>
  <si>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</si>
  <si>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</si>
  <si>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</si>
  <si>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</si>
  <si>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</si>
  <si>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</si>
  <si>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</si>
  <si>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</si>
  <si>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</si>
  <si>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</si>
  <si>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</si>
  <si>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</si>
  <si>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</si>
  <si>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</si>
  <si>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</si>
  <si>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</si>
  <si>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</si>
  <si>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</si>
  <si>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</si>
  <si>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</si>
  <si>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</si>
  <si>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</si>
  <si>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</si>
  <si>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</si>
  <si>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</si>
  <si>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</si>
  <si>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</si>
  <si>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</si>
  <si>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</si>
  <si>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</si>
  <si>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</si>
  <si>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</si>
  <si>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</si>
  <si>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</si>
  <si>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</si>
  <si>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</si>
  <si>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</si>
  <si>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</si>
  <si>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</si>
  <si>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</si>
  <si>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</si>
  <si>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</si>
  <si>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</si>
  <si>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</si>
  <si>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</si>
  <si>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</si>
  <si>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</si>
  <si>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</si>
  <si>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</si>
  <si>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</si>
  <si>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</si>
  <si>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</si>
  <si>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</si>
  <si>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</si>
  <si>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</si>
  <si>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</si>
  <si>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</si>
  <si>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</si>
  <si>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</si>
  <si>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</si>
  <si>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</si>
  <si>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</si>
  <si>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</si>
  <si>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</si>
  <si>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</si>
  <si>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</si>
  <si>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</si>
  <si>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</si>
  <si>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</si>
  <si>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</si>
  <si>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</si>
  <si>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</si>
  <si>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</si>
  <si>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</si>
  <si>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</si>
  <si>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</si>
  <si>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</si>
  <si>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</si>
  <si>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</si>
  <si>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</si>
  <si>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</si>
  <si>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</si>
  <si>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</si>
  <si>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</si>
  <si>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</si>
  <si>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</si>
  <si>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</si>
  <si>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</si>
  <si>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</si>
  <si>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</si>
  <si>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</si>
  <si>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</si>
  <si>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</si>
  <si>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</si>
  <si>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</si>
  <si>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</si>
  <si>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</si>
  <si>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</si>
  <si>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</si>
  <si>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</si>
  <si>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</si>
  <si>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</si>
  <si>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</si>
  <si>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</si>
  <si>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</si>
  <si>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</si>
  <si>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</si>
  <si>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</si>
  <si>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</si>
  <si>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</si>
  <si>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</si>
  <si>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</si>
  <si>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</si>
  <si>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</si>
  <si>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</si>
  <si>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</si>
  <si>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</si>
  <si>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</si>
  <si>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</si>
  <si>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</si>
  <si>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</si>
  <si>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</si>
  <si>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</si>
  <si>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</si>
  <si>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</si>
  <si>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</si>
  <si>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</si>
  <si>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</si>
  <si>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</si>
  <si>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</si>
  <si>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</si>
  <si>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</si>
  <si>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</si>
  <si>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</si>
  <si>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</si>
  <si>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</si>
  <si>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</si>
  <si>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</si>
  <si>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</si>
  <si>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</si>
  <si>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</si>
  <si>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</si>
  <si>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</si>
  <si>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</si>
  <si>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</si>
  <si>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</si>
  <si>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</si>
  <si>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</si>
  <si>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</si>
  <si>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</si>
  <si>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</si>
  <si>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</si>
  <si>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</si>
  <si>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</si>
  <si>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</si>
  <si>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</si>
  <si>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</si>
  <si>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</si>
  <si>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</si>
  <si>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</si>
  <si>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</si>
  <si>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</si>
  <si>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</si>
  <si>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</si>
  <si>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</si>
  <si>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</si>
  <si>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</si>
  <si>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</si>
  <si>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</si>
  <si>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</si>
  <si>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</si>
  <si>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</si>
  <si>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</si>
  <si>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</si>
  <si>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</si>
  <si>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</si>
  <si>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</si>
  <si>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</si>
  <si>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</si>
  <si>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</si>
  <si>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</si>
  <si>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</si>
  <si>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</si>
  <si>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</si>
  <si>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</si>
  <si>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</si>
  <si>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</si>
  <si>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</si>
  <si>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</si>
  <si>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</si>
  <si>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</si>
  <si>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</si>
  <si>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</si>
  <si>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</si>
  <si>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</si>
  <si>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</si>
  <si>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</si>
  <si>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</si>
  <si>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</si>
  <si>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</si>
  <si>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</si>
  <si>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</si>
  <si>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</si>
  <si>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</si>
  <si>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</si>
  <si>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</si>
  <si>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</si>
  <si>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</si>
  <si>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</si>
  <si>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</si>
  <si>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</si>
  <si>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</si>
  <si>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</si>
  <si>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</si>
  <si>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</si>
  <si>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</si>
  <si>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</si>
  <si>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</si>
  <si>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</si>
  <si>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</si>
  <si>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</si>
  <si>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</si>
  <si>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</si>
  <si>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</si>
  <si>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</si>
  <si>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</si>
  <si>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</si>
  <si>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</si>
  <si>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</si>
  <si>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</si>
  <si>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</si>
  <si>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</si>
  <si>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</si>
  <si>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</si>
  <si>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</si>
  <si>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</si>
  <si>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</si>
  <si>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</si>
  <si>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</si>
  <si>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</si>
  <si>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</si>
  <si>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</si>
  <si>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</si>
  <si>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</si>
  <si>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</si>
  <si>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</si>
  <si>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</si>
  <si>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</si>
  <si>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</si>
  <si>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</si>
  <si>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</si>
  <si>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</si>
  <si>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</si>
  <si>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</si>
  <si>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</si>
  <si>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</si>
  <si>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</si>
  <si>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</si>
  <si>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</si>
  <si>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</si>
  <si>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</si>
  <si>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</si>
  <si>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</si>
  <si>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</si>
  <si>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</si>
  <si>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</si>
  <si>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</si>
  <si>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</si>
  <si>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</si>
  <si>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</si>
  <si>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</si>
  <si>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</si>
  <si>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</si>
  <si>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</si>
  <si>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</si>
  <si>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</si>
  <si>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</si>
  <si>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</si>
  <si>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</si>
  <si>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</si>
  <si>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</si>
  <si>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</si>
  <si>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</si>
  <si>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</si>
  <si>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</si>
  <si>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</si>
  <si>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</si>
  <si>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</si>
  <si>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</si>
  <si>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</si>
  <si>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</si>
  <si>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</si>
  <si>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</si>
  <si>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</si>
  <si>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</si>
  <si>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</si>
  <si>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</si>
  <si>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</si>
  <si>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</si>
  <si>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</si>
  <si>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</si>
  <si>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</si>
  <si>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</si>
  <si>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</si>
  <si>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</si>
  <si>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</si>
  <si>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</si>
  <si>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</si>
  <si>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</si>
  <si>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</si>
  <si>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</si>
  <si>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</si>
  <si>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</si>
  <si>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</si>
  <si>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</si>
  <si>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</si>
  <si>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</si>
  <si>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</si>
  <si>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</si>
  <si>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</si>
  <si>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</si>
  <si>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</si>
  <si>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</si>
  <si>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</si>
  <si>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</si>
  <si>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</si>
  <si>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</si>
  <si>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</si>
  <si>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</si>
  <si>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</si>
  <si>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</si>
  <si>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</si>
  <si>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</si>
  <si>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</si>
  <si>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</si>
  <si>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</si>
  <si>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</si>
  <si>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</si>
  <si>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</si>
  <si>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</si>
  <si>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</si>
  <si>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</si>
  <si>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</si>
  <si>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</si>
  <si>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</si>
  <si>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</si>
  <si>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</si>
  <si>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</si>
  <si>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</si>
  <si>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</si>
  <si>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</si>
  <si>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</si>
  <si>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</si>
  <si>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</si>
  <si>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</si>
  <si>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</si>
  <si>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</si>
  <si>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</si>
  <si>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</si>
  <si>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</si>
  <si>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</si>
  <si>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</si>
  <si>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</si>
  <si>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</si>
  <si>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</si>
  <si>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</si>
  <si>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</si>
  <si>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</si>
  <si>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</si>
  <si>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</si>
  <si>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</si>
  <si>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</si>
  <si>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</si>
  <si>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</si>
  <si>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</si>
  <si>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</si>
  <si>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</si>
  <si>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</si>
  <si>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</si>
  <si>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</si>
  <si>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</si>
  <si>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</si>
  <si>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</si>
  <si>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</si>
  <si>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</si>
  <si>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</si>
  <si>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</si>
  <si>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</si>
  <si>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</si>
  <si>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</si>
  <si>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</si>
  <si>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</si>
  <si>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</si>
  <si>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</si>
  <si>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</si>
  <si>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</si>
  <si>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</si>
  <si>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</si>
  <si>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</si>
  <si>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</si>
  <si>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</si>
  <si>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</si>
  <si>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</si>
  <si>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</si>
  <si>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</si>
  <si>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</si>
  <si>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</si>
  <si>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</si>
  <si>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</si>
  <si>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</si>
  <si>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</si>
  <si>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</si>
  <si>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</si>
  <si>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</si>
  <si>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</si>
  <si>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</si>
  <si>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</si>
  <si>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</si>
  <si>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</si>
  <si>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</si>
  <si>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</si>
  <si>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</si>
  <si>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</si>
  <si>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</si>
  <si>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</si>
  <si>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</si>
  <si>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</si>
  <si>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</si>
  <si>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</si>
  <si>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</si>
  <si>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</si>
  <si>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</si>
  <si>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</si>
  <si>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</si>
  <si>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</si>
  <si>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</si>
  <si>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</si>
  <si>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</si>
  <si>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</si>
  <si>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</si>
  <si>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</si>
  <si>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</si>
  <si>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</si>
  <si>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</si>
  <si>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</si>
  <si>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</si>
  <si>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</si>
  <si>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</si>
  <si>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</si>
  <si>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</si>
  <si>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</si>
  <si>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</si>
  <si>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</si>
  <si>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</si>
  <si>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</si>
  <si>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</si>
  <si>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</si>
  <si>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</si>
  <si>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</si>
  <si>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</si>
  <si>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</si>
  <si>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</si>
  <si>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</si>
  <si>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</si>
  <si>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</si>
  <si>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</si>
  <si>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</si>
  <si>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</si>
  <si>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</si>
  <si>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</si>
  <si>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</si>
  <si>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</si>
  <si>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</si>
  <si>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</si>
  <si>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</si>
  <si>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</si>
  <si>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</si>
  <si>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</si>
  <si>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</si>
  <si>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</si>
  <si>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</si>
  <si>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</si>
  <si>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</si>
  <si>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</si>
  <si>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</si>
  <si>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</si>
  <si>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</si>
  <si>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</si>
  <si>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</si>
  <si>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</si>
  <si>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</si>
  <si>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</si>
  <si>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</si>
  <si>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</si>
  <si>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</si>
  <si>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</si>
  <si>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</si>
  <si>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</si>
  <si>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</si>
  <si>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</si>
  <si>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</si>
  <si>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</si>
  <si>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</si>
  <si>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</si>
  <si>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</si>
  <si>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</si>
  <si>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</si>
  <si>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</si>
  <si>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</si>
  <si>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</si>
  <si>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</si>
  <si>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</si>
  <si>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</si>
  <si>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</si>
  <si>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</si>
  <si>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</si>
  <si>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</si>
  <si>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</si>
  <si>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</si>
  <si>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</si>
  <si>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</si>
  <si>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</si>
  <si>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</si>
  <si>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</si>
  <si>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</si>
  <si>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</si>
  <si>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</si>
  <si>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</si>
  <si>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</si>
  <si>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</si>
  <si>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</si>
  <si>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</si>
  <si>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</si>
  <si>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</si>
  <si>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</si>
  <si>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</si>
  <si>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</si>
  <si>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</si>
  <si>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</si>
  <si>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</si>
  <si>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</si>
  <si>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</si>
  <si>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</si>
  <si>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</si>
  <si>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</si>
  <si>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</si>
  <si>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</si>
  <si>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</si>
  <si>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</si>
  <si>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</si>
  <si>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</si>
  <si>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</si>
  <si>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</si>
  <si>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</si>
  <si>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</si>
  <si>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</si>
  <si>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</si>
  <si>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</si>
  <si>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</si>
  <si>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</si>
  <si>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</si>
  <si>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</si>
  <si>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</si>
  <si>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</si>
  <si>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</si>
  <si>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</si>
  <si>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</si>
  <si>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</si>
  <si>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</si>
  <si>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</si>
  <si>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</si>
  <si>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</si>
  <si>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</si>
  <si>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</si>
  <si>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</si>
  <si>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</si>
  <si>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</si>
  <si>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</si>
  <si>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</si>
  <si>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</si>
  <si>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</si>
  <si>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</si>
  <si>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</si>
  <si>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</si>
  <si>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</si>
  <si>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</si>
  <si>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</si>
  <si>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</si>
  <si>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</si>
  <si>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</si>
  <si>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</si>
  <si>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</si>
  <si>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</si>
  <si>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</si>
  <si>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</si>
  <si>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</si>
  <si>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</si>
  <si>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</si>
  <si>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</si>
  <si>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</si>
  <si>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</si>
  <si>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</si>
  <si>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</si>
  <si>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</si>
  <si>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</si>
  <si>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</si>
  <si>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</si>
  <si>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</si>
  <si>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</si>
  <si>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</si>
  <si>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</si>
  <si>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</si>
  <si>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</si>
  <si>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</si>
  <si>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</si>
  <si>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</si>
  <si>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</si>
  <si>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</si>
  <si>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</si>
  <si>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</si>
  <si>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</si>
  <si>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</si>
  <si>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</si>
  <si>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</si>
  <si>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</si>
  <si>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</si>
  <si>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</si>
  <si>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</si>
  <si>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</si>
  <si>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</si>
  <si>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</si>
  <si>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</si>
  <si>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</si>
  <si>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</si>
  <si>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</si>
  <si>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</si>
  <si>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</si>
  <si>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</si>
  <si>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</si>
  <si>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</si>
  <si>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</si>
  <si>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</si>
  <si>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</si>
  <si>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</si>
  <si>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</si>
  <si>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</si>
  <si>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</si>
  <si>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</si>
  <si>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</si>
  <si>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</si>
  <si>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</si>
  <si>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</si>
  <si>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</si>
  <si>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</si>
  <si>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</si>
  <si>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</si>
  <si>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</si>
  <si>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</si>
  <si>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</si>
  <si>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</si>
  <si>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</si>
  <si>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</si>
  <si>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</si>
  <si>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</si>
  <si>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</si>
  <si>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</si>
  <si>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</si>
  <si>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</si>
  <si>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</si>
  <si>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</si>
  <si>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</si>
  <si>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</si>
  <si>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</si>
  <si>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</si>
  <si>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</si>
  <si>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</si>
  <si>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</si>
  <si>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</si>
  <si>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</si>
  <si>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</si>
  <si>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</si>
  <si>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</si>
  <si>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</si>
  <si>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</si>
  <si>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</si>
  <si>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</si>
  <si>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</si>
  <si>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</si>
  <si>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</si>
  <si>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</si>
  <si>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</si>
  <si>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</si>
  <si>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</si>
  <si>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</si>
  <si>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</si>
  <si>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</si>
  <si>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</si>
  <si>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</si>
  <si>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</si>
  <si>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</si>
  <si>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</si>
  <si>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</si>
  <si>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</si>
  <si>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</si>
  <si>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</si>
  <si>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</si>
  <si>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</si>
  <si>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</si>
  <si>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</si>
  <si>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</si>
  <si>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</si>
  <si>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</si>
  <si>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</si>
  <si>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</si>
  <si>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</si>
  <si>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</si>
  <si>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</si>
  <si>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</si>
  <si>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</si>
  <si>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</si>
  <si>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</si>
  <si>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</si>
  <si>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</si>
  <si>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</si>
  <si>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</si>
  <si>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</si>
  <si>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</si>
  <si>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</si>
  <si>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</si>
  <si>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</si>
  <si>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</si>
  <si>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</si>
  <si>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</si>
  <si>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</si>
  <si>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</si>
  <si>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</si>
  <si>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</si>
  <si>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</si>
  <si>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</si>
  <si>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</si>
  <si>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</si>
  <si>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</si>
  <si>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</si>
  <si>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</si>
  <si>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</si>
  <si>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</si>
  <si>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</si>
  <si>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</si>
  <si>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</si>
  <si>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</si>
  <si>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</si>
  <si>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</si>
  <si>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</si>
  <si>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</si>
  <si>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</si>
  <si>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</si>
  <si>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</si>
  <si>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</si>
  <si>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</si>
  <si>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</si>
  <si>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</si>
  <si>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</si>
  <si>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</si>
  <si>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</si>
  <si>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</si>
  <si>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</si>
  <si>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</si>
  <si>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</si>
  <si>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</si>
  <si>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</si>
  <si>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</si>
  <si>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</si>
  <si>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</si>
  <si>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</si>
  <si>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</si>
  <si>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</si>
  <si>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</si>
  <si>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</si>
  <si>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</si>
  <si>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</si>
  <si>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</si>
  <si>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</si>
  <si>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</si>
  <si>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</si>
  <si>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</si>
  <si>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</si>
  <si>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</si>
  <si>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</si>
  <si>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</si>
  <si>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</si>
  <si>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</si>
  <si>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</si>
  <si>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</si>
  <si>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</si>
  <si>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</si>
  <si>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</si>
  <si>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</si>
  <si>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</si>
  <si>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</si>
  <si>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</si>
  <si>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</si>
  <si>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</si>
  <si>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</si>
  <si>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</si>
  <si>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</si>
  <si>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</si>
  <si>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</si>
  <si>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</si>
  <si>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</si>
  <si>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</si>
  <si>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</si>
  <si>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</si>
  <si>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</si>
  <si>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</si>
  <si>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</si>
  <si>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</si>
  <si>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</si>
  <si>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</si>
  <si>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</si>
  <si>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</si>
  <si>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</si>
  <si>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</si>
  <si>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</si>
  <si>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</si>
  <si>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</si>
  <si>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</si>
  <si>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</si>
  <si>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</si>
  <si>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</si>
  <si>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</si>
  <si>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</si>
  <si>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</si>
  <si>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</si>
  <si>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</si>
  <si>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</si>
  <si>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</si>
  <si>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</si>
  <si>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</si>
  <si>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</si>
  <si>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</si>
  <si>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</si>
  <si>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</si>
  <si>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</si>
  <si>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</si>
  <si>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</si>
  <si>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</si>
  <si>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</si>
  <si>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</si>
  <si>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</si>
  <si>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</si>
  <si>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</si>
  <si>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</si>
  <si>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</si>
  <si>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</si>
  <si>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</si>
  <si>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</si>
  <si>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</si>
  <si>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</si>
  <si>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</si>
  <si>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</si>
  <si>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</si>
  <si>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</si>
  <si>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</si>
  <si>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</si>
  <si>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</si>
  <si>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</si>
  <si>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</si>
  <si>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</si>
  <si>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</si>
  <si>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</si>
  <si>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</si>
  <si>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</si>
  <si>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</si>
  <si>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</si>
  <si>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</si>
  <si>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</si>
  <si>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</si>
  <si>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</si>
  <si>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</si>
  <si>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</si>
  <si>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</si>
  <si>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</si>
  <si>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</si>
  <si>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</si>
  <si>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</si>
  <si>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</si>
  <si>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</si>
  <si>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</si>
  <si>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</si>
  <si>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</si>
  <si>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</si>
  <si>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</si>
  <si>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</si>
  <si>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</si>
  <si>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</si>
  <si>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</si>
  <si>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</si>
  <si>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</si>
  <si>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</si>
  <si>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</si>
  <si>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</si>
  <si>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</si>
  <si>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</si>
  <si>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</si>
  <si>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</si>
  <si>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</si>
  <si>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</si>
  <si>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</si>
  <si>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</si>
  <si>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</si>
  <si>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</si>
  <si>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</si>
  <si>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</si>
  <si>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</si>
  <si>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</si>
  <si>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</si>
  <si>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</si>
  <si>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</si>
  <si>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</si>
  <si>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</si>
  <si>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</si>
  <si>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</si>
  <si>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</si>
  <si>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</si>
  <si>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</si>
  <si>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</si>
  <si>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</si>
  <si>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</si>
  <si>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</si>
  <si>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</si>
  <si>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</si>
  <si>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</si>
  <si>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</si>
  <si>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</si>
  <si>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</si>
  <si>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</si>
  <si>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</si>
  <si>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</si>
  <si>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</si>
  <si>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</si>
  <si>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</si>
  <si>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</si>
  <si>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</si>
  <si>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</si>
  <si>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</si>
  <si>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</si>
  <si>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</si>
  <si>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</si>
  <si>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</si>
  <si>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</si>
  <si>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</si>
  <si>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</si>
  <si>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</si>
  <si>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</si>
  <si>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</si>
  <si>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</si>
  <si>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</si>
  <si>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</si>
  <si>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</si>
  <si>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</si>
  <si>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</si>
  <si>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</si>
  <si>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</si>
  <si>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</si>
  <si>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</si>
  <si>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</si>
  <si>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</si>
  <si>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</si>
  <si>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</si>
  <si>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</si>
  <si>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</si>
  <si>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</si>
  <si>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</si>
  <si>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</si>
  <si>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</si>
  <si>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</si>
  <si>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</si>
  <si>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</si>
  <si>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</si>
  <si>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</si>
  <si>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</si>
  <si>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</si>
  <si>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</si>
  <si>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</si>
  <si>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</si>
  <si>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</si>
  <si>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</si>
  <si>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</si>
  <si>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</si>
  <si>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</si>
  <si>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</si>
  <si>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</si>
  <si>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</si>
  <si>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</si>
  <si>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</si>
  <si>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</si>
  <si>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</si>
  <si>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</si>
  <si>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</si>
  <si>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</si>
  <si>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</si>
  <si>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</si>
  <si>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</si>
  <si>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</si>
  <si>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</si>
  <si>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</si>
  <si>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</si>
  <si>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</si>
  <si>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</si>
  <si>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</si>
  <si>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</si>
  <si>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</si>
  <si>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</si>
  <si>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</si>
  <si>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</si>
  <si>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</si>
  <si>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</si>
  <si>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</si>
  <si>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</si>
  <si>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</si>
  <si>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</si>
  <si>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</si>
  <si>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</si>
  <si>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</si>
  <si>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</si>
  <si>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</si>
  <si>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</si>
  <si>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</si>
  <si>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</si>
  <si>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</si>
  <si>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</si>
  <si>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</si>
  <si>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</si>
  <si>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</si>
  <si>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</si>
  <si>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</si>
  <si>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</si>
  <si>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</si>
  <si>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</si>
  <si>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</si>
  <si>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</si>
  <si>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</si>
  <si>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</si>
  <si>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</si>
  <si>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</si>
  <si>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</si>
  <si>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</si>
  <si>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</si>
  <si>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</si>
  <si>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</si>
  <si>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</si>
  <si>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</si>
  <si>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</si>
  <si>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</si>
  <si>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</si>
  <si>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</si>
  <si>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</si>
  <si>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</si>
  <si>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</si>
  <si>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</si>
  <si>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</si>
  <si>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</si>
  <si>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</si>
  <si>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</si>
  <si>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</si>
  <si>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</si>
  <si>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</si>
  <si>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</si>
  <si>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</si>
  <si>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</si>
  <si>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</si>
  <si>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</si>
  <si>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</si>
  <si>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</si>
  <si>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</si>
  <si>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</si>
  <si>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</si>
  <si>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</si>
  <si>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</si>
  <si>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</si>
  <si>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</si>
  <si>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</si>
  <si>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</si>
  <si>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</si>
  <si>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</si>
  <si>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</si>
  <si>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</si>
  <si>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</si>
  <si>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</si>
  <si>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</si>
  <si>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</si>
  <si>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</si>
  <si>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</si>
  <si>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</si>
  <si>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</si>
  <si>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</si>
  <si>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</si>
  <si>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</si>
  <si>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</si>
  <si>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</si>
  <si>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</si>
  <si>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</si>
  <si>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</si>
  <si>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</si>
  <si>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</si>
  <si>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</si>
  <si>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</si>
  <si>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</si>
  <si>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</si>
  <si>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</si>
  <si>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</si>
  <si>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</si>
  <si>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</si>
  <si>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</si>
  <si>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</si>
  <si>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</si>
  <si>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</si>
  <si>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</si>
  <si>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</si>
  <si>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</si>
  <si>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</si>
  <si>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</si>
  <si>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</si>
  <si>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</si>
  <si>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</si>
  <si>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</si>
  <si>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</si>
  <si>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</si>
  <si>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</si>
  <si>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</si>
  <si>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</si>
  <si>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</si>
  <si>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</si>
  <si>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</si>
  <si>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</si>
  <si>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</si>
  <si>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</si>
  <si>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</si>
  <si>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</si>
  <si>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</si>
  <si>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</si>
  <si>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</si>
  <si>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</si>
  <si>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</si>
  <si>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</si>
  <si>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</si>
  <si>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</si>
  <si>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</si>
  <si>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</si>
  <si>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</si>
  <si>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</si>
  <si>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</si>
  <si>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</si>
  <si>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</si>
  <si>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</si>
  <si>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</si>
  <si>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</si>
  <si>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</si>
  <si>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</si>
  <si>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</si>
  <si>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</si>
  <si>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</si>
  <si>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</si>
  <si>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</si>
  <si>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</si>
  <si>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</si>
  <si>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</si>
  <si>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</si>
  <si>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</si>
  <si>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</si>
  <si>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</si>
  <si>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</si>
  <si>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</si>
  <si>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</si>
  <si>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</si>
  <si>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</si>
  <si>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</si>
  <si>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</si>
  <si>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</si>
  <si>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</si>
  <si>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</si>
  <si>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</si>
  <si>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</si>
  <si>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</si>
  <si>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</si>
  <si>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</si>
  <si>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</si>
  <si>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</si>
  <si>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</si>
  <si>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</si>
  <si>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</si>
  <si>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</si>
  <si>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</si>
  <si>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</si>
  <si>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</si>
  <si>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</si>
  <si>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</si>
  <si>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</si>
  <si>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</si>
  <si>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</si>
  <si>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</si>
  <si>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</si>
  <si>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</si>
  <si>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</si>
  <si>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</si>
  <si>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</si>
  <si>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</si>
  <si>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</si>
  <si>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</si>
  <si>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</si>
  <si>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</si>
  <si>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</si>
  <si>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</si>
  <si>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</si>
  <si>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</si>
  <si>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</si>
  <si>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</si>
  <si>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</si>
  <si>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</si>
  <si>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</si>
  <si>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</si>
  <si>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</si>
  <si>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</si>
  <si>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</si>
  <si>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</si>
  <si>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</si>
  <si>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</si>
  <si>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</si>
  <si>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</si>
  <si>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</si>
  <si>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</si>
  <si>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</si>
  <si>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</si>
  <si>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</si>
  <si>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</si>
  <si>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</si>
  <si>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</si>
  <si>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</si>
  <si>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</si>
  <si>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</si>
  <si>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</si>
  <si>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</si>
  <si>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</si>
  <si>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</si>
  <si>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</si>
  <si>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</si>
  <si>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</si>
  <si>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</si>
  <si>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</si>
  <si>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</si>
  <si>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</si>
  <si>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</si>
  <si>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</si>
  <si>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</si>
  <si>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</si>
  <si>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</si>
  <si>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</si>
  <si>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</si>
  <si>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</si>
  <si>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</si>
  <si>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</si>
  <si>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</si>
  <si>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</si>
  <si>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</si>
  <si>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</si>
  <si>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</si>
  <si>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</si>
  <si>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</si>
  <si>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</si>
  <si>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</si>
  <si>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</si>
  <si>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</si>
  <si>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</si>
  <si>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</si>
  <si>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</si>
  <si>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</si>
  <si>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</si>
  <si>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</si>
  <si>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</si>
  <si>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</si>
  <si>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</si>
  <si>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</si>
  <si>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</si>
  <si>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</si>
  <si>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</si>
  <si>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</si>
  <si>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</si>
  <si>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</si>
  <si>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</si>
  <si>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</si>
  <si>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</si>
  <si>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</si>
  <si>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</si>
  <si>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</si>
  <si>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</si>
  <si>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</si>
  <si>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</si>
  <si>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</si>
  <si>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</si>
  <si>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</si>
  <si>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</si>
  <si>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</si>
  <si>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</si>
  <si>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</si>
  <si>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</si>
  <si>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</si>
  <si>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</si>
  <si>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</si>
  <si>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</si>
  <si>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</si>
  <si>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</si>
  <si>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</si>
  <si>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</si>
  <si>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</si>
  <si>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</si>
  <si>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</si>
  <si>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</si>
  <si>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</si>
  <si>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</si>
  <si>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</si>
  <si>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</si>
  <si>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</si>
  <si>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</si>
  <si>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</si>
  <si>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</si>
  <si>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</si>
  <si>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</si>
  <si>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</si>
  <si>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</si>
  <si>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</si>
  <si>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</si>
  <si>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</si>
  <si>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</si>
  <si>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</si>
  <si>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</si>
  <si>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</si>
  <si>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</si>
  <si>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</si>
  <si>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</si>
  <si>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</si>
  <si>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</si>
  <si>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</si>
  <si>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</si>
  <si>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</si>
  <si>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</si>
  <si>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</si>
  <si>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</si>
  <si>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</si>
  <si>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</si>
  <si>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</si>
  <si>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</si>
  <si>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</si>
  <si>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</si>
  <si>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</si>
  <si>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</si>
  <si>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</si>
  <si>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</si>
  <si>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</si>
  <si>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</si>
  <si>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</si>
  <si>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</si>
  <si>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</si>
  <si>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</si>
  <si>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</si>
  <si>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</si>
  <si>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</si>
  <si>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</si>
  <si>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</si>
  <si>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</si>
  <si>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</si>
  <si>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</si>
  <si>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</si>
  <si>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</si>
  <si>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</si>
  <si>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</si>
  <si>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</si>
  <si>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</si>
  <si>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</si>
  <si>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</si>
  <si>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</si>
  <si>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</si>
  <si>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</si>
  <si>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</si>
  <si>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</si>
  <si>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</si>
  <si>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</si>
  <si>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</si>
  <si>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</si>
  <si>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</si>
  <si>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</si>
  <si>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</si>
  <si>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</si>
  <si>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</si>
  <si>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</si>
  <si>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</si>
  <si>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</si>
  <si>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</si>
  <si>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</si>
  <si>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</si>
  <si>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</si>
  <si>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</si>
  <si>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</si>
  <si>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</si>
  <si>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</si>
  <si>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</si>
  <si>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</si>
  <si>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</si>
  <si>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</si>
  <si>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</si>
  <si>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</si>
  <si>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</si>
  <si>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</si>
  <si>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</si>
  <si>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</si>
  <si>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</si>
  <si>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</si>
  <si>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</si>
  <si>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</si>
  <si>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</si>
  <si>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</si>
  <si>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</si>
  <si>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</si>
  <si>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</si>
  <si>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</si>
  <si>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</si>
  <si>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</si>
  <si>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</si>
  <si>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</si>
  <si>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</si>
  <si>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</si>
  <si>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</si>
  <si>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</si>
  <si>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</si>
  <si>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</si>
  <si>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</si>
  <si>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</si>
  <si>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</si>
  <si>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</si>
  <si>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</si>
  <si>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</si>
  <si>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</si>
  <si>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</si>
  <si>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</si>
  <si>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</si>
  <si>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</si>
  <si>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</si>
  <si>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</si>
  <si>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</si>
  <si>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</si>
  <si>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</si>
  <si>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</si>
  <si>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</si>
  <si>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</si>
  <si>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</si>
  <si>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</si>
  <si>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</si>
  <si>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</si>
  <si>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</si>
  <si>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</si>
  <si>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</si>
  <si>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</si>
  <si>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</si>
  <si>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</si>
  <si>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</si>
  <si>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</si>
  <si>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</si>
  <si>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</si>
  <si>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</si>
  <si>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</si>
  <si>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</si>
  <si>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</si>
  <si>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</si>
  <si>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</si>
  <si>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</si>
  <si>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</si>
  <si>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</si>
  <si>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</si>
  <si>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</si>
  <si>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</si>
  <si>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</si>
  <si>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</si>
  <si>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</si>
  <si>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</si>
  <si>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</si>
  <si>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</si>
  <si>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</si>
  <si>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</si>
  <si>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</si>
  <si>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</si>
  <si>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</si>
  <si>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</si>
  <si>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</si>
  <si>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</si>
  <si>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</si>
  <si>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</si>
  <si>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</si>
  <si>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</si>
  <si>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</si>
  <si>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</si>
  <si>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</si>
  <si>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</si>
  <si>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</si>
  <si>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</si>
  <si>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</si>
  <si>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</si>
  <si>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</si>
  <si>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</si>
  <si>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</si>
  <si>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</si>
  <si>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</si>
  <si>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</si>
  <si>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</si>
  <si>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</si>
  <si>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</si>
  <si>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</si>
  <si>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</si>
  <si>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</si>
  <si>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</si>
  <si>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</si>
  <si>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</si>
  <si>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</si>
  <si>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</si>
  <si>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</si>
  <si>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</si>
  <si>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</si>
  <si>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</si>
  <si>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</si>
  <si>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</si>
  <si>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</si>
  <si>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</si>
  <si>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</si>
  <si>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</si>
  <si>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</si>
  <si>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</si>
  <si>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</si>
  <si>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</si>
  <si>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</si>
  <si>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</si>
  <si>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</si>
  <si>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</si>
  <si>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</si>
  <si>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</si>
  <si>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</si>
  <si>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</si>
  <si>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</si>
  <si>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</si>
  <si>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</si>
  <si>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</si>
  <si>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</si>
  <si>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</si>
  <si>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</si>
  <si>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</si>
  <si>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</si>
  <si>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</si>
  <si>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</si>
  <si>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</si>
  <si>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</si>
  <si>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</si>
  <si>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</si>
  <si>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</si>
  <si>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</si>
  <si>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</si>
  <si>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</si>
  <si>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</si>
  <si>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</si>
  <si>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</si>
  <si>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</si>
  <si>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</si>
  <si>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</si>
  <si>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</si>
  <si>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KESTEN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</si>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</sst>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537499.14</v>
      </c>
      <c r="D2" s="7">
        <f>'PR-RAS'!E6</f>
        <v>630884.1100000001</v>
      </c>
      <c r="E2" s="7">
        <v>0</v>
      </c>
      <c r="F2" s="7">
        <v>0</v>
      </c>
      <c r="G2" s="8">
        <f t="shared" ref="G2:G274" si="0">(B2/1000)*(C2*1+D2*2)</f>
        <v>1799.2673600000003</v>
      </c>
      <c r="H2" s="8">
        <f t="shared" ref="H2:H274" si="1">ABS(C2-ROUND(C2,0))+ABS(D2-ROUND(D2,0))</f>
        <v>0.25000000011641532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40274.269999999997</v>
      </c>
      <c r="D45" s="2">
        <f>'PR-RAS'!E49</f>
        <v>50452.7</v>
      </c>
      <c r="E45" s="2">
        <v>0</v>
      </c>
      <c r="F45" s="2">
        <v>0</v>
      </c>
      <c r="G45" s="3">
        <f t="shared" si="0"/>
        <v>6211.9054799999985</v>
      </c>
      <c r="H45" s="3">
        <f t="shared" si="1"/>
        <v>0.56999999999970896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40274.269999999997</v>
      </c>
      <c r="D64" s="2">
        <f>'PR-RAS'!E68</f>
        <v>50452.7</v>
      </c>
      <c r="E64" s="2">
        <v>0</v>
      </c>
      <c r="F64" s="2">
        <v>0</v>
      </c>
      <c r="G64" s="3">
        <f t="shared" si="0"/>
        <v>8894.3192099999997</v>
      </c>
      <c r="H64" s="3">
        <f t="shared" si="1"/>
        <v>0.56999999999970896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40274.269999999997</v>
      </c>
      <c r="D65" s="2">
        <f>'PR-RAS'!E69</f>
        <v>50452.7</v>
      </c>
      <c r="E65" s="2">
        <v>0</v>
      </c>
      <c r="F65" s="2">
        <v>0</v>
      </c>
      <c r="G65" s="3">
        <f t="shared" si="0"/>
        <v>9035.4988799999992</v>
      </c>
      <c r="H65" s="3">
        <f t="shared" si="1"/>
        <v>0.56999999999970896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1.73</v>
      </c>
      <c r="D78" s="2">
        <f>'PR-RAS'!E82</f>
        <v>2.65</v>
      </c>
      <c r="E78" s="2">
        <v>0</v>
      </c>
      <c r="F78" s="2">
        <v>0</v>
      </c>
      <c r="G78" s="3">
        <f t="shared" si="0"/>
        <v>0.54130999999999996</v>
      </c>
      <c r="H78" s="3">
        <f t="shared" si="1"/>
        <v>0.62000000000000011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1.73</v>
      </c>
      <c r="D79" s="2">
        <f>'PR-RAS'!E83</f>
        <v>2.65</v>
      </c>
      <c r="E79" s="2">
        <v>0</v>
      </c>
      <c r="F79" s="2">
        <v>0</v>
      </c>
      <c r="G79" s="3">
        <f t="shared" si="0"/>
        <v>0.54833999999999994</v>
      </c>
      <c r="H79" s="3">
        <f t="shared" si="1"/>
        <v>0.62000000000000011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1.73</v>
      </c>
      <c r="D82" s="2">
        <f>'PR-RAS'!E86</f>
        <v>2.65</v>
      </c>
      <c r="E82" s="2">
        <v>0</v>
      </c>
      <c r="F82" s="2">
        <v>0</v>
      </c>
      <c r="G82" s="3">
        <f t="shared" si="0"/>
        <v>0.56942999999999999</v>
      </c>
      <c r="H82" s="3">
        <f t="shared" si="1"/>
        <v>0.62000000000000011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138544.82999999999</v>
      </c>
      <c r="D102" s="2">
        <f>'PR-RAS'!E106</f>
        <v>161742.17000000001</v>
      </c>
      <c r="E102" s="2">
        <v>0</v>
      </c>
      <c r="F102" s="2">
        <v>0</v>
      </c>
      <c r="G102" s="3">
        <f t="shared" si="0"/>
        <v>46664.94617000001</v>
      </c>
      <c r="H102" s="3">
        <f t="shared" si="1"/>
        <v>0.34000000002561137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138544.82999999999</v>
      </c>
      <c r="D108" s="2">
        <f>'PR-RAS'!E112</f>
        <v>161742.17000000001</v>
      </c>
      <c r="E108" s="2">
        <v>0</v>
      </c>
      <c r="F108" s="2">
        <v>0</v>
      </c>
      <c r="G108" s="3">
        <f t="shared" si="0"/>
        <v>49437.121190000005</v>
      </c>
      <c r="H108" s="3">
        <f t="shared" si="1"/>
        <v>0.34000000002561137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138544.82999999999</v>
      </c>
      <c r="D113" s="2">
        <f>'PR-RAS'!E117</f>
        <v>161742.17000000001</v>
      </c>
      <c r="E113" s="2">
        <v>0</v>
      </c>
      <c r="F113" s="2">
        <v>0</v>
      </c>
      <c r="G113" s="3">
        <f t="shared" si="0"/>
        <v>51747.267040000006</v>
      </c>
      <c r="H113" s="3">
        <f t="shared" si="1"/>
        <v>0.34000000002561137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2190</v>
      </c>
      <c r="D121" s="2">
        <f>'PR-RAS'!E125</f>
        <v>1610.14</v>
      </c>
      <c r="E121" s="2">
        <v>0</v>
      </c>
      <c r="F121" s="2">
        <v>0</v>
      </c>
      <c r="G121" s="3">
        <f t="shared" si="0"/>
        <v>649.23360000000002</v>
      </c>
      <c r="H121" s="3">
        <f t="shared" si="1"/>
        <v>0.14000000000010004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2190</v>
      </c>
      <c r="D125" s="2">
        <f>'PR-RAS'!E129</f>
        <v>1610.14</v>
      </c>
      <c r="E125" s="2">
        <v>0</v>
      </c>
      <c r="F125" s="2">
        <v>0</v>
      </c>
      <c r="G125" s="3">
        <f t="shared" si="0"/>
        <v>670.87472000000002</v>
      </c>
      <c r="H125" s="3">
        <f t="shared" si="1"/>
        <v>0.14000000000010004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2190</v>
      </c>
      <c r="D126" s="2">
        <f>'PR-RAS'!E130</f>
        <v>1610.14</v>
      </c>
      <c r="E126" s="2">
        <v>0</v>
      </c>
      <c r="F126" s="2">
        <v>0</v>
      </c>
      <c r="G126" s="3">
        <f t="shared" si="0"/>
        <v>676.28500000000008</v>
      </c>
      <c r="H126" s="3">
        <f t="shared" si="1"/>
        <v>0.14000000000010004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356488.31</v>
      </c>
      <c r="D130" s="2">
        <f>'PR-RAS'!E134</f>
        <v>417076.45</v>
      </c>
      <c r="E130" s="2">
        <v>0</v>
      </c>
      <c r="F130" s="2">
        <v>0</v>
      </c>
      <c r="G130" s="3">
        <f t="shared" si="0"/>
        <v>153592.71609</v>
      </c>
      <c r="H130" s="3">
        <f t="shared" si="1"/>
        <v>0.76000000000931323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356488.31</v>
      </c>
      <c r="D131" s="2">
        <f>'PR-RAS'!E135</f>
        <v>417076.45</v>
      </c>
      <c r="E131" s="2">
        <v>0</v>
      </c>
      <c r="F131" s="2">
        <v>0</v>
      </c>
      <c r="G131" s="3">
        <f t="shared" si="0"/>
        <v>154783.3573</v>
      </c>
      <c r="H131" s="3">
        <f t="shared" si="1"/>
        <v>0.76000000000931323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356488.31</v>
      </c>
      <c r="D132" s="2">
        <f>'PR-RAS'!E136</f>
        <v>417076.45</v>
      </c>
      <c r="E132" s="2">
        <v>0</v>
      </c>
      <c r="F132" s="2">
        <v>0</v>
      </c>
      <c r="G132" s="3">
        <f t="shared" si="0"/>
        <v>155973.99851</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536342.68999999994</v>
      </c>
      <c r="D148" s="2">
        <f>'PR-RAS'!E152</f>
        <v>684691.7</v>
      </c>
      <c r="E148" s="2">
        <v>0</v>
      </c>
      <c r="F148" s="2">
        <v>0</v>
      </c>
      <c r="G148" s="3">
        <f t="shared" si="0"/>
        <v>280141.73522999999</v>
      </c>
      <c r="H148" s="3">
        <f t="shared" si="1"/>
        <v>0.61000000010244548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441533.91</v>
      </c>
      <c r="D149" s="2">
        <f>'PR-RAS'!E153</f>
        <v>563729.4</v>
      </c>
      <c r="E149" s="2">
        <v>0</v>
      </c>
      <c r="F149" s="2">
        <v>0</v>
      </c>
      <c r="G149" s="3">
        <f t="shared" si="0"/>
        <v>232210.92107999997</v>
      </c>
      <c r="H149" s="3">
        <f t="shared" si="1"/>
        <v>0.49000000004889444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376128.67</v>
      </c>
      <c r="D150" s="2">
        <f>'PR-RAS'!E154</f>
        <v>476486.04</v>
      </c>
      <c r="E150" s="2">
        <v>0</v>
      </c>
      <c r="F150" s="2">
        <v>0</v>
      </c>
      <c r="G150" s="3">
        <f t="shared" si="0"/>
        <v>198036.01175000001</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376128.67</v>
      </c>
      <c r="D151" s="2">
        <f>'PR-RAS'!E155</f>
        <v>476486.04</v>
      </c>
      <c r="E151" s="2">
        <v>0</v>
      </c>
      <c r="F151" s="2">
        <v>0</v>
      </c>
      <c r="G151" s="3">
        <f t="shared" si="0"/>
        <v>199365.11249999999</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19080</v>
      </c>
      <c r="D155" s="2">
        <f>'PR-RAS'!E159</f>
        <v>30140</v>
      </c>
      <c r="E155" s="2">
        <v>0</v>
      </c>
      <c r="F155" s="2">
        <v>0</v>
      </c>
      <c r="G155" s="3">
        <f t="shared" si="0"/>
        <v>12221.44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46325.24</v>
      </c>
      <c r="D156" s="2">
        <f>'PR-RAS'!E160</f>
        <v>57103.360000000001</v>
      </c>
      <c r="E156" s="2">
        <v>0</v>
      </c>
      <c r="F156" s="2">
        <v>0</v>
      </c>
      <c r="G156" s="3">
        <f t="shared" si="0"/>
        <v>24882.453799999999</v>
      </c>
      <c r="H156" s="3">
        <f t="shared" si="1"/>
        <v>0.59999999999854481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46325.24</v>
      </c>
      <c r="D158" s="2">
        <f>'PR-RAS'!E162</f>
        <v>57103.360000000001</v>
      </c>
      <c r="E158" s="2">
        <v>0</v>
      </c>
      <c r="F158" s="2">
        <v>0</v>
      </c>
      <c r="G158" s="3">
        <f t="shared" si="0"/>
        <v>25203.51772</v>
      </c>
      <c r="H158" s="3">
        <f t="shared" si="1"/>
        <v>0.59999999999854481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93979.939999999988</v>
      </c>
      <c r="D160" s="2">
        <f>'PR-RAS'!E164</f>
        <v>119745.73</v>
      </c>
      <c r="E160" s="2">
        <v>0</v>
      </c>
      <c r="F160" s="2">
        <v>0</v>
      </c>
      <c r="G160" s="3">
        <f t="shared" si="0"/>
        <v>53021.952599999997</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12021.23</v>
      </c>
      <c r="D161" s="2">
        <f>'PR-RAS'!E165</f>
        <v>14948.24</v>
      </c>
      <c r="E161" s="2">
        <v>0</v>
      </c>
      <c r="F161" s="2">
        <v>0</v>
      </c>
      <c r="G161" s="3">
        <f t="shared" si="0"/>
        <v>6706.8335999999999</v>
      </c>
      <c r="H161" s="3">
        <f t="shared" si="1"/>
        <v>0.46999999999934516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9987.15</v>
      </c>
      <c r="D163" s="2">
        <f>'PR-RAS'!E167</f>
        <v>12208.05</v>
      </c>
      <c r="E163" s="2">
        <v>0</v>
      </c>
      <c r="F163" s="2">
        <v>0</v>
      </c>
      <c r="G163" s="3">
        <f t="shared" si="0"/>
        <v>5573.3265000000001</v>
      </c>
      <c r="H163" s="3">
        <f t="shared" si="1"/>
        <v>0.19999999999890861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1241.74</v>
      </c>
      <c r="D164" s="2">
        <f>'PR-RAS'!E168</f>
        <v>2127.1799999999998</v>
      </c>
      <c r="E164" s="2">
        <v>0</v>
      </c>
      <c r="F164" s="2">
        <v>0</v>
      </c>
      <c r="G164" s="3">
        <f t="shared" si="0"/>
        <v>895.86429999999996</v>
      </c>
      <c r="H164" s="3">
        <f t="shared" si="1"/>
        <v>0.4399999999998272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792.34</v>
      </c>
      <c r="D165" s="2">
        <f>'PR-RAS'!E169</f>
        <v>613.01</v>
      </c>
      <c r="E165" s="2">
        <v>0</v>
      </c>
      <c r="F165" s="2">
        <v>0</v>
      </c>
      <c r="G165" s="3">
        <f t="shared" si="0"/>
        <v>331.01104000000004</v>
      </c>
      <c r="H165" s="3">
        <f t="shared" si="1"/>
        <v>0.35000000000002274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68112.97</v>
      </c>
      <c r="D166" s="2">
        <f>'PR-RAS'!E170</f>
        <v>76059.02</v>
      </c>
      <c r="E166" s="2">
        <v>0</v>
      </c>
      <c r="F166" s="2">
        <v>0</v>
      </c>
      <c r="G166" s="3">
        <f t="shared" si="0"/>
        <v>36338.116650000004</v>
      </c>
      <c r="H166" s="3">
        <f t="shared" si="1"/>
        <v>5.0000000002910383E-2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15722.99</v>
      </c>
      <c r="D167" s="2">
        <f>'PR-RAS'!E171</f>
        <v>17073.64</v>
      </c>
      <c r="E167" s="2">
        <v>0</v>
      </c>
      <c r="F167" s="2">
        <v>0</v>
      </c>
      <c r="G167" s="3">
        <f t="shared" si="0"/>
        <v>8278.4648199999992</v>
      </c>
      <c r="H167" s="3">
        <f t="shared" si="1"/>
        <v>0.37000000000080036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30552.51</v>
      </c>
      <c r="D168" s="2">
        <f>'PR-RAS'!E172</f>
        <v>35295.69</v>
      </c>
      <c r="E168" s="2">
        <v>0</v>
      </c>
      <c r="F168" s="2">
        <v>0</v>
      </c>
      <c r="G168" s="3">
        <f t="shared" si="0"/>
        <v>16891.029630000001</v>
      </c>
      <c r="H168" s="3">
        <f t="shared" si="1"/>
        <v>0.7999999999992724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10155.33</v>
      </c>
      <c r="D169" s="2">
        <f>'PR-RAS'!E173</f>
        <v>14439.94</v>
      </c>
      <c r="E169" s="2">
        <v>0</v>
      </c>
      <c r="F169" s="2">
        <v>0</v>
      </c>
      <c r="G169" s="3">
        <f t="shared" si="0"/>
        <v>6557.9152800000002</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2207.6</v>
      </c>
      <c r="D170" s="2">
        <f>'PR-RAS'!E174</f>
        <v>1803.78</v>
      </c>
      <c r="E170" s="2">
        <v>0</v>
      </c>
      <c r="F170" s="2">
        <v>0</v>
      </c>
      <c r="G170" s="3">
        <f t="shared" si="0"/>
        <v>982.76204000000007</v>
      </c>
      <c r="H170" s="3">
        <f t="shared" si="1"/>
        <v>0.62000000000011823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8454.15</v>
      </c>
      <c r="D171" s="2">
        <f>'PR-RAS'!E175</f>
        <v>7184.16</v>
      </c>
      <c r="E171" s="2">
        <v>0</v>
      </c>
      <c r="F171" s="2">
        <v>0</v>
      </c>
      <c r="G171" s="3">
        <f t="shared" si="0"/>
        <v>3879.8199000000004</v>
      </c>
      <c r="H171" s="3">
        <f t="shared" si="1"/>
        <v>0.30999999999949068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1020.39</v>
      </c>
      <c r="D173" s="2">
        <f>'PR-RAS'!E177</f>
        <v>261.81</v>
      </c>
      <c r="E173" s="2">
        <v>0</v>
      </c>
      <c r="F173" s="2">
        <v>0</v>
      </c>
      <c r="G173" s="3">
        <f t="shared" si="0"/>
        <v>265.56971999999996</v>
      </c>
      <c r="H173" s="3">
        <f t="shared" si="1"/>
        <v>0.57999999999998408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11275.539999999999</v>
      </c>
      <c r="D174" s="2">
        <f>'PR-RAS'!E178</f>
        <v>22222.269999999997</v>
      </c>
      <c r="E174" s="2">
        <v>0</v>
      </c>
      <c r="F174" s="2">
        <v>0</v>
      </c>
      <c r="G174" s="3">
        <f t="shared" si="0"/>
        <v>9639.5738399999991</v>
      </c>
      <c r="H174" s="3">
        <f t="shared" si="1"/>
        <v>0.72999999999774445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916.51</v>
      </c>
      <c r="D175" s="2">
        <f>'PR-RAS'!E179</f>
        <v>1091.95</v>
      </c>
      <c r="E175" s="2">
        <v>0</v>
      </c>
      <c r="F175" s="2">
        <v>0</v>
      </c>
      <c r="G175" s="3">
        <f t="shared" si="0"/>
        <v>539.47133999999994</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611.54999999999995</v>
      </c>
      <c r="D176" s="2">
        <f>'PR-RAS'!E180</f>
        <v>7228.9</v>
      </c>
      <c r="E176" s="2">
        <v>0</v>
      </c>
      <c r="F176" s="2">
        <v>0</v>
      </c>
      <c r="G176" s="3">
        <f t="shared" si="0"/>
        <v>2637.1362499999996</v>
      </c>
      <c r="H176" s="3">
        <f t="shared" si="1"/>
        <v>0.55000000000040927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640</v>
      </c>
      <c r="D177" s="2">
        <f>'PR-RAS'!E181</f>
        <v>0</v>
      </c>
      <c r="E177" s="2">
        <v>0</v>
      </c>
      <c r="F177" s="2">
        <v>0</v>
      </c>
      <c r="G177" s="3">
        <f t="shared" si="0"/>
        <v>112.63999999999999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3618.44</v>
      </c>
      <c r="D178" s="2">
        <f>'PR-RAS'!E182</f>
        <v>3208.56</v>
      </c>
      <c r="E178" s="2">
        <v>0</v>
      </c>
      <c r="F178" s="2">
        <v>0</v>
      </c>
      <c r="G178" s="3">
        <f t="shared" si="0"/>
        <v>1776.2941199999998</v>
      </c>
      <c r="H178" s="3">
        <f t="shared" si="1"/>
        <v>0.88000000000010914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1060.8599999999999</v>
      </c>
      <c r="D180" s="2">
        <f>'PR-RAS'!E184</f>
        <v>1508.11</v>
      </c>
      <c r="E180" s="2">
        <v>0</v>
      </c>
      <c r="F180" s="2">
        <v>0</v>
      </c>
      <c r="G180" s="3">
        <f t="shared" si="0"/>
        <v>729.7973199999999</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1970.03</v>
      </c>
      <c r="D181" s="2">
        <f>'PR-RAS'!E185</f>
        <v>5854.15</v>
      </c>
      <c r="E181" s="2">
        <v>0</v>
      </c>
      <c r="F181" s="2">
        <v>0</v>
      </c>
      <c r="G181" s="3">
        <f t="shared" si="0"/>
        <v>2462.0994000000001</v>
      </c>
      <c r="H181" s="3">
        <f t="shared" si="1"/>
        <v>0.17999999999960892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1168.75</v>
      </c>
      <c r="D182" s="2">
        <f>'PR-RAS'!E186</f>
        <v>2535</v>
      </c>
      <c r="E182" s="2">
        <v>0</v>
      </c>
      <c r="F182" s="2">
        <v>0</v>
      </c>
      <c r="G182" s="3">
        <f t="shared" si="0"/>
        <v>1129.2137499999999</v>
      </c>
      <c r="H182" s="3">
        <f t="shared" si="1"/>
        <v>0.25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1289.4000000000001</v>
      </c>
      <c r="D183" s="2">
        <f>'PR-RAS'!E187</f>
        <v>795.6</v>
      </c>
      <c r="E183" s="2">
        <v>0</v>
      </c>
      <c r="F183" s="2">
        <v>0</v>
      </c>
      <c r="G183" s="3">
        <f t="shared" si="0"/>
        <v>524.26920000000007</v>
      </c>
      <c r="H183" s="3">
        <f t="shared" si="1"/>
        <v>0.80000000000006821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2570.1999999999998</v>
      </c>
      <c r="D190" s="2">
        <f>'PR-RAS'!E194</f>
        <v>6516.2000000000007</v>
      </c>
      <c r="E190" s="2">
        <v>0</v>
      </c>
      <c r="F190" s="2">
        <v>0</v>
      </c>
      <c r="G190" s="3">
        <f t="shared" si="0"/>
        <v>2948.8914000000004</v>
      </c>
      <c r="H190" s="3">
        <f t="shared" si="1"/>
        <v>0.4000000000005457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2418.23</v>
      </c>
      <c r="D192" s="2">
        <f>'PR-RAS'!E196</f>
        <v>2466.77</v>
      </c>
      <c r="E192" s="2">
        <v>0</v>
      </c>
      <c r="F192" s="2">
        <v>0</v>
      </c>
      <c r="G192" s="3">
        <f t="shared" si="0"/>
        <v>1404.1880700000002</v>
      </c>
      <c r="H192" s="3">
        <f t="shared" si="1"/>
        <v>0.46000000000003638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531</v>
      </c>
      <c r="E194" s="2">
        <v>0</v>
      </c>
      <c r="F194" s="2">
        <v>0</v>
      </c>
      <c r="G194" s="3">
        <f t="shared" si="0"/>
        <v>204.96600000000001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2809.24</v>
      </c>
      <c r="E195" s="2">
        <v>0</v>
      </c>
      <c r="F195" s="2">
        <v>0</v>
      </c>
      <c r="G195" s="3">
        <f t="shared" si="0"/>
        <v>1089.9851200000001</v>
      </c>
      <c r="H195" s="3">
        <f t="shared" si="1"/>
        <v>0.23999999999978172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151.97</v>
      </c>
      <c r="D197" s="2">
        <f>'PR-RAS'!E201</f>
        <v>709.19</v>
      </c>
      <c r="E197" s="2">
        <v>0</v>
      </c>
      <c r="F197" s="2">
        <v>0</v>
      </c>
      <c r="G197" s="3">
        <f t="shared" si="0"/>
        <v>307.78860000000003</v>
      </c>
      <c r="H197" s="3">
        <f t="shared" si="1"/>
        <v>0.22000000000005571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828.84</v>
      </c>
      <c r="D198" s="2">
        <f>'PR-RAS'!E202</f>
        <v>1216.57</v>
      </c>
      <c r="E198" s="2">
        <v>0</v>
      </c>
      <c r="F198" s="2">
        <v>0</v>
      </c>
      <c r="G198" s="3">
        <f t="shared" si="0"/>
        <v>642.61005999999998</v>
      </c>
      <c r="H198" s="3">
        <f t="shared" si="1"/>
        <v>0.59000000000003183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828.84</v>
      </c>
      <c r="D212" s="2">
        <f>'PR-RAS'!E216</f>
        <v>1216.57</v>
      </c>
      <c r="E212" s="2">
        <v>0</v>
      </c>
      <c r="F212" s="2">
        <v>0</v>
      </c>
      <c r="G212" s="3">
        <f t="shared" si="0"/>
        <v>688.27778000000001</v>
      </c>
      <c r="H212" s="3">
        <f t="shared" si="1"/>
        <v>0.59000000000003183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828.84</v>
      </c>
      <c r="D213" s="2">
        <f>'PR-RAS'!E217</f>
        <v>1216.57</v>
      </c>
      <c r="E213" s="2">
        <v>0</v>
      </c>
      <c r="F213" s="2">
        <v>0</v>
      </c>
      <c r="G213" s="3">
        <f t="shared" si="0"/>
        <v>691.53976</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536342.68999999994</v>
      </c>
      <c r="D295" s="2">
        <f>'PR-RAS'!E299</f>
        <v>684691.7</v>
      </c>
      <c r="E295" s="2">
        <v>0</v>
      </c>
      <c r="F295" s="2">
        <v>0</v>
      </c>
      <c r="G295" s="3">
        <f t="shared" si="12"/>
        <v>560283.47045999998</v>
      </c>
      <c r="H295" s="3">
        <f t="shared" si="13"/>
        <v>0.61000000010244548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1156.4500000000698</v>
      </c>
      <c r="D296" s="2">
        <f>'PR-RAS'!E300</f>
        <v>0</v>
      </c>
      <c r="E296" s="2">
        <v>0</v>
      </c>
      <c r="F296" s="2">
        <v>0</v>
      </c>
      <c r="G296" s="3">
        <f t="shared" si="12"/>
        <v>341.1527500000206</v>
      </c>
      <c r="H296" s="3">
        <f t="shared" si="13"/>
        <v>0.45000000006984919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53807.589999999851</v>
      </c>
      <c r="E297" s="2">
        <v>0</v>
      </c>
      <c r="F297" s="2">
        <v>0</v>
      </c>
      <c r="G297" s="3">
        <f t="shared" si="12"/>
        <v>31854.09327999991</v>
      </c>
      <c r="H297" s="3">
        <f t="shared" si="13"/>
        <v>0.41000000014901161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44763.12</v>
      </c>
      <c r="D298" s="2">
        <f>'PR-RAS'!E302</f>
        <v>45919.57</v>
      </c>
      <c r="E298" s="2">
        <v>0</v>
      </c>
      <c r="F298" s="2">
        <v>0</v>
      </c>
      <c r="G298" s="3">
        <f t="shared" si="12"/>
        <v>40570.871220000001</v>
      </c>
      <c r="H298" s="3">
        <f t="shared" si="13"/>
        <v>0.55000000000291038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21379.59</v>
      </c>
      <c r="D300" s="2">
        <f>'PR-RAS'!E304</f>
        <v>34262.699999999997</v>
      </c>
      <c r="E300" s="2">
        <v>0</v>
      </c>
      <c r="F300" s="2">
        <v>0</v>
      </c>
      <c r="G300" s="3">
        <f t="shared" si="12"/>
        <v>26881.592009999997</v>
      </c>
      <c r="H300" s="3">
        <f t="shared" si="13"/>
        <v>0.71000000000276486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8507.2800000000007</v>
      </c>
      <c r="D355" s="2">
        <f>'PR-RAS'!E360</f>
        <v>1508.59</v>
      </c>
      <c r="E355" s="2">
        <v>0</v>
      </c>
      <c r="F355" s="2">
        <v>0</v>
      </c>
      <c r="G355" s="3">
        <f t="shared" si="12"/>
        <v>4079.6588400000001</v>
      </c>
      <c r="H355" s="3">
        <f t="shared" si="13"/>
        <v>0.69000000000073669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8507.2800000000007</v>
      </c>
      <c r="D368" s="2">
        <f>'PR-RAS'!E373</f>
        <v>1508.59</v>
      </c>
      <c r="E368" s="2">
        <v>0</v>
      </c>
      <c r="F368" s="2">
        <v>0</v>
      </c>
      <c r="G368" s="3">
        <f t="shared" si="12"/>
        <v>4229.4768199999999</v>
      </c>
      <c r="H368" s="3">
        <f t="shared" si="13"/>
        <v>0.69000000000073669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3319.44</v>
      </c>
      <c r="D374" s="2">
        <f>'PR-RAS'!E379</f>
        <v>1508.59</v>
      </c>
      <c r="E374" s="2">
        <v>0</v>
      </c>
      <c r="F374" s="2">
        <v>0</v>
      </c>
      <c r="G374" s="3">
        <f t="shared" si="12"/>
        <v>2363.55926</v>
      </c>
      <c r="H374" s="3">
        <f t="shared" si="13"/>
        <v>0.85000000000013642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1995.27</v>
      </c>
      <c r="D375" s="2">
        <f>'PR-RAS'!E380</f>
        <v>0</v>
      </c>
      <c r="E375" s="2">
        <v>0</v>
      </c>
      <c r="F375" s="2">
        <v>0</v>
      </c>
      <c r="G375" s="3">
        <f t="shared" si="12"/>
        <v>746.23098000000005</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1324.17</v>
      </c>
      <c r="D376" s="2">
        <f>'PR-RAS'!E381</f>
        <v>219.8</v>
      </c>
      <c r="E376" s="2">
        <v>0</v>
      </c>
      <c r="F376" s="2">
        <v>0</v>
      </c>
      <c r="G376" s="3">
        <f t="shared" si="12"/>
        <v>661.41374999999994</v>
      </c>
      <c r="H376" s="3">
        <f t="shared" si="13"/>
        <v>0.37000000000006139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1288.79</v>
      </c>
      <c r="E381" s="2">
        <v>0</v>
      </c>
      <c r="F381" s="2">
        <v>0</v>
      </c>
      <c r="G381" s="3">
        <f t="shared" si="12"/>
        <v>979.48040000000003</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5187.84</v>
      </c>
      <c r="D396" s="2">
        <f>'PR-RAS'!E401</f>
        <v>0</v>
      </c>
      <c r="E396" s="2">
        <v>0</v>
      </c>
      <c r="F396" s="2">
        <v>0</v>
      </c>
      <c r="G396" s="3">
        <f t="shared" si="12"/>
        <v>2049.1968000000002</v>
      </c>
      <c r="H396" s="3">
        <f t="shared" si="13"/>
        <v>0.15999999999985448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5187.84</v>
      </c>
      <c r="D398" s="2">
        <f>'PR-RAS'!E403</f>
        <v>0</v>
      </c>
      <c r="E398" s="2">
        <v>0</v>
      </c>
      <c r="F398" s="2">
        <v>0</v>
      </c>
      <c r="G398" s="3">
        <f t="shared" si="12"/>
        <v>2059.5724800000003</v>
      </c>
      <c r="H398" s="3">
        <f t="shared" si="13"/>
        <v>0.15999999999985448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8507.2800000000007</v>
      </c>
      <c r="D413" s="2">
        <f>'PR-RAS'!E418</f>
        <v>1508.59</v>
      </c>
      <c r="E413" s="2">
        <v>0</v>
      </c>
      <c r="F413" s="2">
        <v>0</v>
      </c>
      <c r="G413" s="3">
        <f t="shared" si="12"/>
        <v>4748.0775199999998</v>
      </c>
      <c r="H413" s="3">
        <f t="shared" si="13"/>
        <v>0.69000000000073669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33483.11</v>
      </c>
      <c r="D415" s="2">
        <f>'PR-RAS'!E420</f>
        <v>41990.39</v>
      </c>
      <c r="E415" s="2">
        <v>0</v>
      </c>
      <c r="F415" s="2">
        <v>0</v>
      </c>
      <c r="G415" s="3">
        <f t="shared" si="12"/>
        <v>48630.050459999999</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537499.14</v>
      </c>
      <c r="D417" s="2">
        <f>'PR-RAS'!E422</f>
        <v>630884.1100000001</v>
      </c>
      <c r="E417" s="2">
        <v>0</v>
      </c>
      <c r="F417" s="2">
        <v>0</v>
      </c>
      <c r="G417" s="3">
        <f t="shared" si="12"/>
        <v>748495.2217600001</v>
      </c>
      <c r="H417" s="3">
        <f t="shared" si="13"/>
        <v>0.25000000011641532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544849.97</v>
      </c>
      <c r="D418" s="2">
        <f>'PR-RAS'!E423</f>
        <v>686200.28999999992</v>
      </c>
      <c r="E418" s="2">
        <v>0</v>
      </c>
      <c r="F418" s="2">
        <v>0</v>
      </c>
      <c r="G418" s="3">
        <f t="shared" si="12"/>
        <v>799493.47934999992</v>
      </c>
      <c r="H418" s="3">
        <f t="shared" si="13"/>
        <v>0.31999999994877726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7350.8299999999581</v>
      </c>
      <c r="D420" s="2">
        <f>'PR-RAS'!E425</f>
        <v>55316.179999999818</v>
      </c>
      <c r="E420" s="2">
        <v>0</v>
      </c>
      <c r="F420" s="2">
        <v>0</v>
      </c>
      <c r="G420" s="3">
        <f t="shared" si="12"/>
        <v>49434.956609999826</v>
      </c>
      <c r="H420" s="3">
        <f t="shared" si="13"/>
        <v>0.34999999986030161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11280.010000000002</v>
      </c>
      <c r="D421" s="2">
        <f>'PR-RAS'!E426</f>
        <v>3929.1800000000003</v>
      </c>
      <c r="E421" s="2">
        <v>0</v>
      </c>
      <c r="F421" s="2">
        <v>0</v>
      </c>
      <c r="G421" s="3">
        <f t="shared" si="12"/>
        <v>8038.1154000000006</v>
      </c>
      <c r="H421" s="3">
        <f t="shared" si="13"/>
        <v>0.19000000000232831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21379.59</v>
      </c>
      <c r="D423" s="2">
        <f>'PR-RAS'!E428</f>
        <v>34262.699999999997</v>
      </c>
      <c r="E423" s="2">
        <v>0</v>
      </c>
      <c r="F423" s="2">
        <v>0</v>
      </c>
      <c r="G423" s="3">
        <f t="shared" si="12"/>
        <v>37939.905779999994</v>
      </c>
      <c r="H423" s="3">
        <f t="shared" si="13"/>
        <v>0.71000000000276486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537499.14</v>
      </c>
      <c r="D637" s="2">
        <f>'PR-RAS'!E643</f>
        <v>630884.1100000001</v>
      </c>
      <c r="E637" s="2">
        <v>0</v>
      </c>
      <c r="F637" s="2">
        <v>0</v>
      </c>
      <c r="G637" s="3">
        <f t="shared" si="14"/>
        <v>1144334.0409600001</v>
      </c>
      <c r="H637" s="3">
        <f t="shared" si="15"/>
        <v>0.25000000011641532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544849.97</v>
      </c>
      <c r="D638" s="2">
        <f>'PR-RAS'!E644</f>
        <v>686200.28999999992</v>
      </c>
      <c r="E638" s="2">
        <v>0</v>
      </c>
      <c r="F638" s="2">
        <v>0</v>
      </c>
      <c r="G638" s="3">
        <f t="shared" si="14"/>
        <v>1221288.60035</v>
      </c>
      <c r="H638" s="3">
        <f t="shared" si="15"/>
        <v>0.31999999994877726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7350.8299999999581</v>
      </c>
      <c r="D640" s="2">
        <f>'PR-RAS'!E646</f>
        <v>55316.179999999818</v>
      </c>
      <c r="E640" s="2">
        <v>0</v>
      </c>
      <c r="F640" s="2">
        <v>0</v>
      </c>
      <c r="G640" s="3">
        <f t="shared" si="14"/>
        <v>75391.258409999748</v>
      </c>
      <c r="H640" s="3">
        <f t="shared" si="15"/>
        <v>0.34999999986030161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11280.010000000002</v>
      </c>
      <c r="D641" s="2">
        <f>'PR-RAS'!E647</f>
        <v>3929.1800000000003</v>
      </c>
      <c r="E641" s="2">
        <v>0</v>
      </c>
      <c r="F641" s="2">
        <v>0</v>
      </c>
      <c r="G641" s="3">
        <f t="shared" si="14"/>
        <v>12248.556800000002</v>
      </c>
      <c r="H641" s="3">
        <f t="shared" si="15"/>
        <v>0.19000000000232831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3929.1800000000439</v>
      </c>
      <c r="D643" s="2">
        <f>'PR-RAS'!E649</f>
        <v>0</v>
      </c>
      <c r="E643" s="2">
        <v>0</v>
      </c>
      <c r="F643" s="2">
        <v>0</v>
      </c>
      <c r="G643" s="3">
        <f t="shared" si="14"/>
        <v>2522.533560000028</v>
      </c>
      <c r="H643" s="3">
        <f t="shared" si="15"/>
        <v>0.18000000004394678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51386.999999999818</v>
      </c>
      <c r="E644" s="2">
        <v>0</v>
      </c>
      <c r="F644" s="2">
        <v>0</v>
      </c>
      <c r="G644" s="3">
        <f t="shared" si="14"/>
        <v>66083.681999999768</v>
      </c>
      <c r="H644" s="3">
        <f t="shared" si="15"/>
        <v>1.8189894035458565E-10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1831.84</v>
      </c>
      <c r="D645" s="2">
        <f>'PR-RAS'!E651</f>
        <v>0</v>
      </c>
      <c r="E645" s="2">
        <v>0</v>
      </c>
      <c r="F645" s="2">
        <v>0</v>
      </c>
      <c r="G645" s="3">
        <f t="shared" si="14"/>
        <v>1179.70496</v>
      </c>
      <c r="H645" s="3">
        <f t="shared" si="15"/>
        <v>0.16000000000008185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35705.21</v>
      </c>
      <c r="D646" s="2">
        <f>'PR-RAS'!E653</f>
        <v>40668.03</v>
      </c>
      <c r="E646" s="2">
        <v>0</v>
      </c>
      <c r="F646" s="2">
        <v>0</v>
      </c>
      <c r="G646" s="3">
        <f t="shared" si="14"/>
        <v>75491.619149999999</v>
      </c>
      <c r="H646" s="3">
        <f t="shared" si="15"/>
        <v>0.23999999999796273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542357.92000000004</v>
      </c>
      <c r="D647" s="2">
        <f>'PR-RAS'!E654</f>
        <v>631526.78</v>
      </c>
      <c r="E647" s="2">
        <v>0</v>
      </c>
      <c r="F647" s="2">
        <v>0</v>
      </c>
      <c r="G647" s="3">
        <f t="shared" si="14"/>
        <v>1166295.81608</v>
      </c>
      <c r="H647" s="3">
        <f t="shared" si="15"/>
        <v>0.29999999993015081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537395.1</v>
      </c>
      <c r="D648" s="2">
        <f>'PR-RAS'!E655</f>
        <v>672194.39</v>
      </c>
      <c r="E648" s="2">
        <v>0</v>
      </c>
      <c r="F648" s="2">
        <v>0</v>
      </c>
      <c r="G648" s="3">
        <f t="shared" si="14"/>
        <v>1217514.1703599999</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40668.030000000028</v>
      </c>
      <c r="D649" s="2">
        <f>'PR-RAS'!E656</f>
        <v>0.42000000004190952</v>
      </c>
      <c r="E649" s="2">
        <v>0</v>
      </c>
      <c r="F649" s="2">
        <v>0</v>
      </c>
      <c r="G649" s="3">
        <f t="shared" si="14"/>
        <v>26353.427760000075</v>
      </c>
      <c r="H649" s="3">
        <f t="shared" si="15"/>
        <v>0.45000000006984919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22</v>
      </c>
      <c r="E651" s="2">
        <v>0</v>
      </c>
      <c r="F651" s="2">
        <v>0</v>
      </c>
      <c r="G651" s="3">
        <f t="shared" si="14"/>
        <v>41.6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22</v>
      </c>
      <c r="E653" s="2">
        <v>0</v>
      </c>
      <c r="F653" s="2">
        <v>0</v>
      </c>
      <c r="G653" s="3">
        <f t="shared" si="14"/>
        <v>41.728000000000002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1375.6</v>
      </c>
      <c r="D676" s="2">
        <f>'PR-RAS'!E683</f>
        <v>504</v>
      </c>
      <c r="E676" s="2">
        <v>0</v>
      </c>
      <c r="F676" s="2">
        <v>0</v>
      </c>
      <c r="G676" s="3">
        <f t="shared" si="14"/>
        <v>1608.93</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38898.67</v>
      </c>
      <c r="D677" s="2">
        <f>'PR-RAS'!E684</f>
        <v>49948.7</v>
      </c>
      <c r="E677" s="2">
        <v>0</v>
      </c>
      <c r="F677" s="2">
        <v>0</v>
      </c>
      <c r="G677" s="3">
        <f t="shared" si="14"/>
        <v>93826.143320000017</v>
      </c>
      <c r="H677" s="3">
        <f t="shared" si="15"/>
        <v>0.63000000000465661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138544.82999999999</v>
      </c>
      <c r="D717" s="2">
        <f>'PR-RAS'!E724</f>
        <v>161742.17000000001</v>
      </c>
      <c r="E717" s="2">
        <v>0</v>
      </c>
      <c r="F717" s="2">
        <v>0</v>
      </c>
      <c r="G717" s="3">
        <f t="shared" si="14"/>
        <v>330812.88572000002</v>
      </c>
      <c r="H717" s="3">
        <f t="shared" si="15"/>
        <v>0.34000000002561137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9987.15</v>
      </c>
      <c r="D727" s="2">
        <f>'PR-RAS'!E734</f>
        <v>12208.05</v>
      </c>
      <c r="E727" s="2">
        <v>0</v>
      </c>
      <c r="F727" s="2">
        <v>0</v>
      </c>
      <c r="G727" s="3">
        <f t="shared" si="14"/>
        <v>24976.7595</v>
      </c>
      <c r="H727" s="3">
        <f t="shared" si="15"/>
        <v>0.19999999999890861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680.87</v>
      </c>
      <c r="D729" s="2">
        <f>'PR-RAS'!E736</f>
        <v>918.12</v>
      </c>
      <c r="E729" s="2">
        <v>0</v>
      </c>
      <c r="F729" s="2">
        <v>0</v>
      </c>
      <c r="G729" s="3">
        <f t="shared" si="14"/>
        <v>1832.4560800000002</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1970.03</v>
      </c>
      <c r="D731" s="2">
        <f>'PR-RAS'!E738</f>
        <v>4314.1499999999996</v>
      </c>
      <c r="E731" s="2">
        <v>0</v>
      </c>
      <c r="F731" s="2">
        <v>0</v>
      </c>
      <c r="G731" s="3">
        <f t="shared" si="14"/>
        <v>7736.7808999999997</v>
      </c>
      <c r="H731" s="3">
        <f t="shared" si="15"/>
        <v>0.17999999999960892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2809.24</v>
      </c>
      <c r="E737" s="2">
        <v>0</v>
      </c>
      <c r="F737" s="2">
        <v>0</v>
      </c>
      <c r="G737" s="3">
        <f t="shared" si="28"/>
        <v>4135.2012799999993</v>
      </c>
      <c r="H737" s="3">
        <f t="shared" si="29"/>
        <v>0.23999999999978172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98262.25</v>
      </c>
      <c r="D1011" s="7">
        <f>BILANCA!E6</f>
        <v>63322.670000000006</v>
      </c>
      <c r="E1011" s="7">
        <v>0</v>
      </c>
      <c r="F1011" s="7">
        <v>0</v>
      </c>
      <c r="G1011" s="8">
        <f t="shared" ref="G1011:G1306" si="38">B1011/1000*C1011+B1011/500*D1011</f>
        <v>224.90759000000003</v>
      </c>
      <c r="H1011" s="8">
        <f t="shared" si="35"/>
        <v>0.57999999999447027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34382.79</v>
      </c>
      <c r="D1012" s="2">
        <f>BILANCA!E7</f>
        <v>27781.470000000008</v>
      </c>
      <c r="E1012" s="2">
        <v>0</v>
      </c>
      <c r="F1012" s="2">
        <v>0</v>
      </c>
      <c r="G1012" s="3">
        <f t="shared" si="38"/>
        <v>179.89146000000005</v>
      </c>
      <c r="H1012" s="3">
        <f t="shared" si="35"/>
        <v>0.680000000007567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9480.1200000000008</v>
      </c>
      <c r="D1013" s="2">
        <f>BILANCA!E8</f>
        <v>9480.1200000000008</v>
      </c>
      <c r="E1013" s="2">
        <v>0</v>
      </c>
      <c r="F1013" s="2">
        <v>0</v>
      </c>
      <c r="G1013" s="3">
        <f t="shared" si="38"/>
        <v>85.321080000000009</v>
      </c>
      <c r="H1013" s="3">
        <f t="shared" si="35"/>
        <v>0.24000000000160071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9480.1200000000008</v>
      </c>
      <c r="D1014" s="2">
        <f>BILANCA!E9</f>
        <v>9480.1200000000008</v>
      </c>
      <c r="E1014" s="2">
        <v>0</v>
      </c>
      <c r="F1014" s="2">
        <v>0</v>
      </c>
      <c r="G1014" s="3">
        <f t="shared" si="38"/>
        <v>113.76144000000002</v>
      </c>
      <c r="H1014" s="3">
        <f t="shared" si="35"/>
        <v>0.24000000000160071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24902.670000000002</v>
      </c>
      <c r="D1017" s="2">
        <f>BILANCA!E12</f>
        <v>18301.350000000006</v>
      </c>
      <c r="E1017" s="2">
        <v>0</v>
      </c>
      <c r="F1017" s="2">
        <v>0</v>
      </c>
      <c r="G1017" s="3">
        <f t="shared" si="38"/>
        <v>430.53759000000008</v>
      </c>
      <c r="H1017" s="3">
        <f t="shared" si="35"/>
        <v>0.68000000000392902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889.61999999999534</v>
      </c>
      <c r="D1018" s="2">
        <f>BILANCA!E13</f>
        <v>889.61999999999534</v>
      </c>
      <c r="E1018" s="2">
        <v>0</v>
      </c>
      <c r="F1018" s="2">
        <v>0</v>
      </c>
      <c r="G1018" s="3">
        <f t="shared" si="38"/>
        <v>21.35087999999989</v>
      </c>
      <c r="H1018" s="3">
        <f t="shared" si="35"/>
        <v>0.76000000000931323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46100.88</v>
      </c>
      <c r="D1020" s="2">
        <f>BILANCA!E15</f>
        <v>46100.88</v>
      </c>
      <c r="E1020" s="2">
        <v>0</v>
      </c>
      <c r="F1020" s="2">
        <v>0</v>
      </c>
      <c r="G1020" s="3">
        <f t="shared" si="38"/>
        <v>1383.0264</v>
      </c>
      <c r="H1020" s="3">
        <f t="shared" si="35"/>
        <v>0.24000000000523869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5535.5</v>
      </c>
      <c r="D1022" s="2">
        <f>BILANCA!E17</f>
        <v>5535.5</v>
      </c>
      <c r="E1022" s="2">
        <v>0</v>
      </c>
      <c r="F1022" s="2">
        <v>0</v>
      </c>
      <c r="G1022" s="3">
        <f t="shared" si="38"/>
        <v>199.27800000000002</v>
      </c>
      <c r="H1022" s="3">
        <f t="shared" si="35"/>
        <v>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50746.76</v>
      </c>
      <c r="D1023" s="2">
        <f>BILANCA!E18</f>
        <v>50746.76</v>
      </c>
      <c r="E1023" s="2">
        <v>0</v>
      </c>
      <c r="F1023" s="2">
        <v>0</v>
      </c>
      <c r="G1023" s="3">
        <f t="shared" si="38"/>
        <v>1979.1236400000003</v>
      </c>
      <c r="H1023" s="3">
        <f t="shared" si="35"/>
        <v>0.47999999999592546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18175.180000000008</v>
      </c>
      <c r="D1024" s="2">
        <f>BILANCA!E19</f>
        <v>13000.48000000001</v>
      </c>
      <c r="E1024" s="2">
        <v>0</v>
      </c>
      <c r="F1024" s="2">
        <v>0</v>
      </c>
      <c r="G1024" s="3">
        <f t="shared" si="38"/>
        <v>618.46596000000045</v>
      </c>
      <c r="H1024" s="3">
        <f t="shared" si="35"/>
        <v>0.66000000001804437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32105.73</v>
      </c>
      <c r="D1025" s="2">
        <f>BILANCA!E20</f>
        <v>32105.73</v>
      </c>
      <c r="E1025" s="2">
        <v>0</v>
      </c>
      <c r="F1025" s="2">
        <v>0</v>
      </c>
      <c r="G1025" s="3">
        <f t="shared" si="38"/>
        <v>1444.75785</v>
      </c>
      <c r="H1025" s="3">
        <f t="shared" si="35"/>
        <v>0.54000000000087311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3006.9</v>
      </c>
      <c r="D1026" s="2">
        <f>BILANCA!E21</f>
        <v>3226.7</v>
      </c>
      <c r="E1026" s="2">
        <v>0</v>
      </c>
      <c r="F1026" s="2">
        <v>0</v>
      </c>
      <c r="G1026" s="3">
        <f t="shared" si="38"/>
        <v>151.3648</v>
      </c>
      <c r="H1026" s="3">
        <f t="shared" si="35"/>
        <v>0.40000000000009095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13573.98</v>
      </c>
      <c r="D1027" s="2">
        <f>BILANCA!E22</f>
        <v>13573.98</v>
      </c>
      <c r="E1027" s="2">
        <v>0</v>
      </c>
      <c r="F1027" s="2">
        <v>0</v>
      </c>
      <c r="G1027" s="3">
        <f t="shared" si="38"/>
        <v>692.27298000000008</v>
      </c>
      <c r="H1027" s="3">
        <f t="shared" si="35"/>
        <v>4.0000000000873115E-2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948.79</v>
      </c>
      <c r="D1030" s="2">
        <f>BILANCA!E25</f>
        <v>948.79</v>
      </c>
      <c r="E1030" s="2">
        <v>0</v>
      </c>
      <c r="F1030" s="2">
        <v>0</v>
      </c>
      <c r="G1030" s="3">
        <f t="shared" si="38"/>
        <v>56.927399999999999</v>
      </c>
      <c r="H1030" s="3">
        <f t="shared" si="35"/>
        <v>0.42000000000007276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32747.33</v>
      </c>
      <c r="D1031" s="2">
        <f>BILANCA!E26</f>
        <v>34036.120000000003</v>
      </c>
      <c r="E1031" s="2">
        <v>0</v>
      </c>
      <c r="F1031" s="2">
        <v>0</v>
      </c>
      <c r="G1031" s="3">
        <f t="shared" si="38"/>
        <v>2117.2109700000001</v>
      </c>
      <c r="H1031" s="3">
        <f t="shared" si="35"/>
        <v>0.45000000000436557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64207.55</v>
      </c>
      <c r="D1033" s="2">
        <f>BILANCA!E28</f>
        <v>70890.84</v>
      </c>
      <c r="E1033" s="2">
        <v>0</v>
      </c>
      <c r="F1033" s="2">
        <v>0</v>
      </c>
      <c r="G1033" s="3">
        <f t="shared" si="38"/>
        <v>4737.7522900000004</v>
      </c>
      <c r="H1033" s="3">
        <f t="shared" si="35"/>
        <v>0.61000000000058208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5837.87</v>
      </c>
      <c r="D1050" s="2">
        <f>BILANCA!E45</f>
        <v>4411.25</v>
      </c>
      <c r="E1050" s="2">
        <v>0</v>
      </c>
      <c r="F1050" s="2">
        <v>0</v>
      </c>
      <c r="G1050" s="3">
        <f t="shared" si="38"/>
        <v>586.41480000000001</v>
      </c>
      <c r="H1050" s="3">
        <f t="shared" si="35"/>
        <v>0.38000000000010914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7838.07</v>
      </c>
      <c r="D1052" s="2">
        <f>BILANCA!E47</f>
        <v>7838.07</v>
      </c>
      <c r="E1052" s="2">
        <v>0</v>
      </c>
      <c r="F1052" s="2">
        <v>0</v>
      </c>
      <c r="G1052" s="3">
        <f t="shared" si="38"/>
        <v>987.59681999999998</v>
      </c>
      <c r="H1052" s="3">
        <f t="shared" si="35"/>
        <v>0.13999999999941792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2000.2</v>
      </c>
      <c r="D1055" s="2">
        <f>BILANCA!E50</f>
        <v>3426.82</v>
      </c>
      <c r="E1055" s="2">
        <v>0</v>
      </c>
      <c r="F1055" s="2">
        <v>0</v>
      </c>
      <c r="G1055" s="3">
        <f t="shared" si="38"/>
        <v>398.4228</v>
      </c>
      <c r="H1055" s="3">
        <f t="shared" si="35"/>
        <v>0.37999999999988177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63879.459999999992</v>
      </c>
      <c r="D1074" s="2">
        <f>BILANCA!E69</f>
        <v>35541.199999999997</v>
      </c>
      <c r="E1074" s="2">
        <v>0</v>
      </c>
      <c r="F1074" s="2">
        <v>0</v>
      </c>
      <c r="G1074" s="3">
        <f t="shared" si="38"/>
        <v>8637.5590400000001</v>
      </c>
      <c r="H1074" s="3">
        <f t="shared" si="35"/>
        <v>0.65999999998894054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40668.03</v>
      </c>
      <c r="D1075" s="2">
        <f>BILANCA!E70</f>
        <v>0.42</v>
      </c>
      <c r="E1075" s="2">
        <v>0</v>
      </c>
      <c r="F1075" s="2">
        <v>0</v>
      </c>
      <c r="G1075" s="3">
        <f t="shared" si="38"/>
        <v>2643.4765499999999</v>
      </c>
      <c r="H1075" s="3">
        <f t="shared" si="35"/>
        <v>0.44999999999883583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40651.43</v>
      </c>
      <c r="D1076" s="2">
        <f>BILANCA!E71</f>
        <v>0.42</v>
      </c>
      <c r="E1076" s="2">
        <v>0</v>
      </c>
      <c r="F1076" s="2">
        <v>0</v>
      </c>
      <c r="G1076" s="3">
        <f t="shared" si="38"/>
        <v>2683.0498200000002</v>
      </c>
      <c r="H1076" s="3">
        <f t="shared" si="35"/>
        <v>0.85000000000029097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40651.43</v>
      </c>
      <c r="D1078" s="2">
        <f>BILANCA!E73</f>
        <v>0.42</v>
      </c>
      <c r="E1078" s="2">
        <v>0</v>
      </c>
      <c r="F1078" s="2">
        <v>0</v>
      </c>
      <c r="G1078" s="3">
        <f t="shared" si="38"/>
        <v>2764.3543600000003</v>
      </c>
      <c r="H1078" s="3">
        <f t="shared" si="35"/>
        <v>0.85000000000029097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16.600000000000001</v>
      </c>
      <c r="D1085" s="2">
        <f>BILANCA!E80</f>
        <v>0</v>
      </c>
      <c r="E1085" s="2">
        <v>0</v>
      </c>
      <c r="F1085" s="2">
        <v>0</v>
      </c>
      <c r="G1085" s="3">
        <f t="shared" si="38"/>
        <v>1.2450000000000001</v>
      </c>
      <c r="H1085" s="3">
        <f t="shared" si="35"/>
        <v>0.39999999999999858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43.28</v>
      </c>
      <c r="E1087" s="2">
        <v>0</v>
      </c>
      <c r="F1087" s="2">
        <v>0</v>
      </c>
      <c r="G1087" s="3">
        <f t="shared" si="38"/>
        <v>6.6651199999999999</v>
      </c>
      <c r="H1087" s="3">
        <f t="shared" si="35"/>
        <v>0.28000000000000114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43.28</v>
      </c>
      <c r="E1092" s="2">
        <v>0</v>
      </c>
      <c r="F1092" s="2">
        <v>0</v>
      </c>
      <c r="G1092" s="3">
        <f t="shared" si="38"/>
        <v>7.0979200000000002</v>
      </c>
      <c r="H1092" s="3">
        <f t="shared" si="35"/>
        <v>0.28000000000000114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21379.59</v>
      </c>
      <c r="D1152" s="2">
        <f>BILANCA!E147</f>
        <v>35497.5</v>
      </c>
      <c r="E1152" s="2">
        <v>0</v>
      </c>
      <c r="F1152" s="2">
        <v>0</v>
      </c>
      <c r="G1152" s="3">
        <f t="shared" si="38"/>
        <v>13117.191779999999</v>
      </c>
      <c r="H1152" s="3">
        <f t="shared" si="41"/>
        <v>0.90999999999985448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17734.2</v>
      </c>
      <c r="E1155" s="2">
        <v>0</v>
      </c>
      <c r="F1155" s="2">
        <v>0</v>
      </c>
      <c r="G1155" s="3">
        <f t="shared" si="38"/>
        <v>5142.9179999999997</v>
      </c>
      <c r="H1155" s="3">
        <f t="shared" si="41"/>
        <v>0.2000000000007276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17734.2</v>
      </c>
      <c r="E1161" s="2">
        <v>0</v>
      </c>
      <c r="F1161" s="2">
        <v>0</v>
      </c>
      <c r="G1161" s="3">
        <f t="shared" si="38"/>
        <v>5355.7284</v>
      </c>
      <c r="H1161" s="3">
        <f t="shared" si="41"/>
        <v>0.2000000000007276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14746.09</v>
      </c>
      <c r="D1165" s="2">
        <f>BILANCA!E160</f>
        <v>16528.5</v>
      </c>
      <c r="E1165" s="2">
        <v>0</v>
      </c>
      <c r="F1165" s="2">
        <v>0</v>
      </c>
      <c r="G1165" s="3">
        <f t="shared" si="38"/>
        <v>7409.4789500000006</v>
      </c>
      <c r="H1165" s="3">
        <f t="shared" si="41"/>
        <v>0.59000000000014552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6633.5</v>
      </c>
      <c r="D1167" s="2">
        <f>BILANCA!E162</f>
        <v>1234.8</v>
      </c>
      <c r="E1167" s="2">
        <v>0</v>
      </c>
      <c r="F1167" s="2">
        <v>0</v>
      </c>
      <c r="G1167" s="3">
        <f t="shared" si="38"/>
        <v>1429.1867</v>
      </c>
      <c r="H1167" s="3">
        <f t="shared" si="41"/>
        <v>0.70000000000004547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1831.84</v>
      </c>
      <c r="D1176" s="2">
        <f>BILANCA!E171</f>
        <v>0</v>
      </c>
      <c r="E1176" s="2">
        <v>0</v>
      </c>
      <c r="F1176" s="2">
        <v>0</v>
      </c>
      <c r="G1176" s="3">
        <f t="shared" si="38"/>
        <v>304.08544000000001</v>
      </c>
      <c r="H1176" s="3">
        <f t="shared" si="41"/>
        <v>0.16000000000008185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1831.84</v>
      </c>
      <c r="D1179" s="2">
        <f>BILANCA!E174</f>
        <v>0</v>
      </c>
      <c r="E1179" s="2">
        <v>0</v>
      </c>
      <c r="F1179" s="2">
        <v>0</v>
      </c>
      <c r="G1179" s="3">
        <f t="shared" si="38"/>
        <v>309.58096</v>
      </c>
      <c r="H1179" s="3">
        <f t="shared" si="41"/>
        <v>0.16000000000008185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98262.25</v>
      </c>
      <c r="D1180" s="2">
        <f>BILANCA!E176</f>
        <v>63322.67</v>
      </c>
      <c r="E1180" s="2">
        <v>0</v>
      </c>
      <c r="F1180" s="2">
        <v>0</v>
      </c>
      <c r="G1180" s="3">
        <f t="shared" si="38"/>
        <v>38234.290300000001</v>
      </c>
      <c r="H1180" s="3">
        <f t="shared" si="41"/>
        <v>0.58000000000174623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43366.77</v>
      </c>
      <c r="D1181" s="2">
        <f>BILANCA!E177</f>
        <v>57461.48</v>
      </c>
      <c r="E1181" s="2">
        <v>0</v>
      </c>
      <c r="F1181" s="2">
        <v>0</v>
      </c>
      <c r="G1181" s="3">
        <f t="shared" si="38"/>
        <v>27067.543830000002</v>
      </c>
      <c r="H1181" s="3">
        <f t="shared" si="41"/>
        <v>0.71000000000640284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42539.24</v>
      </c>
      <c r="D1182" s="2">
        <f>BILANCA!E178</f>
        <v>56636.54</v>
      </c>
      <c r="E1182" s="2">
        <v>0</v>
      </c>
      <c r="F1182" s="2">
        <v>0</v>
      </c>
      <c r="G1182" s="3">
        <f t="shared" si="38"/>
        <v>26799.71904</v>
      </c>
      <c r="H1182" s="3">
        <f t="shared" si="41"/>
        <v>0.69999999999708962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38306.14</v>
      </c>
      <c r="D1183" s="2">
        <f>BILANCA!E179</f>
        <v>49538.83</v>
      </c>
      <c r="E1183" s="2">
        <v>0</v>
      </c>
      <c r="F1183" s="2">
        <v>0</v>
      </c>
      <c r="G1183" s="3">
        <f t="shared" si="38"/>
        <v>23767.397400000002</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4145.75</v>
      </c>
      <c r="D1184" s="2">
        <f>BILANCA!E180</f>
        <v>6906.47</v>
      </c>
      <c r="E1184" s="2">
        <v>0</v>
      </c>
      <c r="F1184" s="2">
        <v>0</v>
      </c>
      <c r="G1184" s="3">
        <f t="shared" si="38"/>
        <v>3124.8120600000002</v>
      </c>
      <c r="H1184" s="3">
        <f t="shared" si="41"/>
        <v>0.72000000000025466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87.35</v>
      </c>
      <c r="D1185" s="2">
        <f>BILANCA!E181</f>
        <v>191.24</v>
      </c>
      <c r="E1185" s="2">
        <v>0</v>
      </c>
      <c r="F1185" s="2">
        <v>0</v>
      </c>
      <c r="G1185" s="3">
        <f t="shared" si="38"/>
        <v>82.220249999999993</v>
      </c>
      <c r="H1185" s="3">
        <f t="shared" si="41"/>
        <v>0.59000000000000341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87.35</v>
      </c>
      <c r="D1188" s="2">
        <f>BILANCA!E184</f>
        <v>191.24</v>
      </c>
      <c r="E1188" s="2">
        <v>0</v>
      </c>
      <c r="F1188" s="2">
        <v>0</v>
      </c>
      <c r="G1188" s="3">
        <f t="shared" si="38"/>
        <v>83.629739999999998</v>
      </c>
      <c r="H1188" s="3">
        <f t="shared" si="41"/>
        <v>0.59000000000000341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827.53</v>
      </c>
      <c r="D1201" s="2">
        <f>BILANCA!E197</f>
        <v>824.94</v>
      </c>
      <c r="E1201" s="2">
        <v>0</v>
      </c>
      <c r="F1201" s="2">
        <v>0</v>
      </c>
      <c r="G1201" s="3">
        <f t="shared" si="38"/>
        <v>473.18531000000007</v>
      </c>
      <c r="H1201" s="3">
        <f t="shared" si="41"/>
        <v>0.52999999999997272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827.53</v>
      </c>
      <c r="D1203" s="2">
        <f>BILANCA!E199</f>
        <v>824.94</v>
      </c>
      <c r="E1203" s="2">
        <v>0</v>
      </c>
      <c r="F1203" s="2">
        <v>0</v>
      </c>
      <c r="G1203" s="3">
        <f t="shared" si="44"/>
        <v>478.14013</v>
      </c>
      <c r="H1203" s="3">
        <f t="shared" si="45"/>
        <v>0.52999999999997272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54895.479999999996</v>
      </c>
      <c r="D1255" s="2">
        <f>BILANCA!E251</f>
        <v>5861.1899999999987</v>
      </c>
      <c r="E1255" s="2">
        <v>0</v>
      </c>
      <c r="F1255" s="2">
        <v>0</v>
      </c>
      <c r="G1255" s="3">
        <f t="shared" si="38"/>
        <v>16321.375699999999</v>
      </c>
      <c r="H1255" s="3">
        <f t="shared" si="41"/>
        <v>0.66999999999461579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29586.81</v>
      </c>
      <c r="D1256" s="2">
        <f>BILANCA!E252</f>
        <v>22985.49</v>
      </c>
      <c r="E1256" s="2">
        <v>0</v>
      </c>
      <c r="F1256" s="2">
        <v>0</v>
      </c>
      <c r="G1256" s="3">
        <f t="shared" si="38"/>
        <v>18587.216339999999</v>
      </c>
      <c r="H1256" s="3">
        <f t="shared" si="41"/>
        <v>0.68000000000029104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29586.81</v>
      </c>
      <c r="D1257" s="2">
        <f>BILANCA!E253</f>
        <v>22985.49</v>
      </c>
      <c r="E1257" s="2">
        <v>0</v>
      </c>
      <c r="F1257" s="2">
        <v>0</v>
      </c>
      <c r="G1257" s="3">
        <f t="shared" si="38"/>
        <v>18662.774130000002</v>
      </c>
      <c r="H1257" s="3">
        <f t="shared" si="41"/>
        <v>0.68000000000029104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3929.1799999999985</v>
      </c>
      <c r="D1259" s="2">
        <f>BILANCA!E255</f>
        <v>-51387</v>
      </c>
      <c r="E1259" s="2">
        <v>0</v>
      </c>
      <c r="F1259" s="2">
        <v>0</v>
      </c>
      <c r="G1259" s="3">
        <f t="shared" si="38"/>
        <v>-24612.36018</v>
      </c>
      <c r="H1259" s="3">
        <f t="shared" si="41"/>
        <v>0.17999999999847205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12436.46</v>
      </c>
      <c r="D1260" s="2">
        <f>BILANCA!E256</f>
        <v>0</v>
      </c>
      <c r="E1260" s="2">
        <v>0</v>
      </c>
      <c r="F1260" s="2">
        <v>0</v>
      </c>
      <c r="G1260" s="3">
        <f t="shared" si="38"/>
        <v>3109.1149999999998</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12436.46</v>
      </c>
      <c r="D1261" s="2">
        <f>BILANCA!E257</f>
        <v>0</v>
      </c>
      <c r="E1261" s="2">
        <v>0</v>
      </c>
      <c r="F1261" s="2">
        <v>0</v>
      </c>
      <c r="G1261" s="3">
        <f t="shared" si="38"/>
        <v>3121.5514599999997</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8507.2800000000007</v>
      </c>
      <c r="D1264" s="2">
        <f>BILANCA!E260</f>
        <v>51387</v>
      </c>
      <c r="E1264" s="2">
        <v>0</v>
      </c>
      <c r="F1264" s="2">
        <v>0</v>
      </c>
      <c r="G1264" s="3">
        <f t="shared" si="38"/>
        <v>28265.44512</v>
      </c>
      <c r="H1264" s="3">
        <f t="shared" si="41"/>
        <v>0.28000000000065484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7888.02</v>
      </c>
      <c r="E1265" s="2">
        <v>0</v>
      </c>
      <c r="F1265" s="2">
        <v>0</v>
      </c>
      <c r="G1265" s="3">
        <f t="shared" si="38"/>
        <v>4022.8902000000003</v>
      </c>
      <c r="H1265" s="3">
        <f t="shared" si="41"/>
        <v>2.0000000000436557E-2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8507.2800000000007</v>
      </c>
      <c r="D1266" s="2">
        <f>BILANCA!E262</f>
        <v>43498.98</v>
      </c>
      <c r="E1266" s="2">
        <v>0</v>
      </c>
      <c r="F1266" s="2">
        <v>0</v>
      </c>
      <c r="G1266" s="3">
        <f t="shared" si="38"/>
        <v>24449.341440000004</v>
      </c>
      <c r="H1266" s="3">
        <f t="shared" si="41"/>
        <v>0.29999999999745341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0.1</v>
      </c>
      <c r="D1268" s="2">
        <f>BILANCA!E264</f>
        <v>0</v>
      </c>
      <c r="E1268" s="2">
        <v>0</v>
      </c>
      <c r="F1268" s="2">
        <v>0</v>
      </c>
      <c r="G1268" s="3">
        <f>B1268/1000*C1268+B1268/500*D1268</f>
        <v>2.5800000000000003E-2</v>
      </c>
      <c r="H1268" s="3">
        <f>ABS(C1268-ROUND(C1268,0))+ABS(D1268-ROUND(D1268,0))</f>
        <v>0.1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0.1</v>
      </c>
      <c r="D1269" s="2">
        <f>BILANCA!E265</f>
        <v>0</v>
      </c>
      <c r="E1269" s="2">
        <v>0</v>
      </c>
      <c r="F1269" s="2">
        <v>0</v>
      </c>
      <c r="G1269" s="3">
        <f t="shared" ref="G1269:G1277" si="46">B1269/1000*C1269+B1269/500*D1269</f>
        <v>2.5900000000000003E-2</v>
      </c>
      <c r="H1269" s="3">
        <f t="shared" ref="H1269:H1277" si="47">ABS(C1269-ROUND(C1269,0))+ABS(D1269-ROUND(D1269,0))</f>
        <v>0.1</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21379.59</v>
      </c>
      <c r="D1278" s="2">
        <f>BILANCA!E274</f>
        <v>34262.699999999997</v>
      </c>
      <c r="E1278" s="2">
        <v>0</v>
      </c>
      <c r="F1278" s="2">
        <v>0</v>
      </c>
      <c r="G1278" s="3">
        <f t="shared" si="38"/>
        <v>24094.537319999999</v>
      </c>
      <c r="H1278" s="3">
        <f t="shared" si="41"/>
        <v>0.71000000000276486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6633.5</v>
      </c>
      <c r="D1281" s="2">
        <f>BILANCA!E277</f>
        <v>17734.2</v>
      </c>
      <c r="E1281" s="2">
        <v>0</v>
      </c>
      <c r="F1281" s="2">
        <v>0</v>
      </c>
      <c r="G1281" s="3">
        <f t="shared" si="48"/>
        <v>11409.6149</v>
      </c>
      <c r="H1281" s="3">
        <f t="shared" si="49"/>
        <v>0.7000000000007276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6633.5</v>
      </c>
      <c r="D1284" s="2">
        <f>BILANCA!E280</f>
        <v>17734.2</v>
      </c>
      <c r="E1284" s="2">
        <v>0</v>
      </c>
      <c r="F1284" s="2">
        <v>0</v>
      </c>
      <c r="G1284" s="3">
        <f t="shared" si="48"/>
        <v>11535.920600000001</v>
      </c>
      <c r="H1284" s="3">
        <f t="shared" si="49"/>
        <v>0.7000000000007276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14746.09</v>
      </c>
      <c r="D1291" s="2">
        <f>BILANCA!E287</f>
        <v>16528.5</v>
      </c>
      <c r="E1291" s="2">
        <v>0</v>
      </c>
      <c r="F1291" s="2">
        <v>0</v>
      </c>
      <c r="G1291" s="3">
        <f t="shared" si="48"/>
        <v>13432.668290000001</v>
      </c>
      <c r="H1291" s="3">
        <f t="shared" si="49"/>
        <v>0.59000000000014552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5338.04</v>
      </c>
      <c r="D1305" s="2">
        <f>BILANCA!E302</f>
        <v>17267.080000000002</v>
      </c>
      <c r="E1305" s="2">
        <v>0</v>
      </c>
      <c r="F1305" s="2">
        <v>0</v>
      </c>
      <c r="G1305" s="3">
        <f t="shared" si="38"/>
        <v>11762.298999999999</v>
      </c>
      <c r="H1305" s="3">
        <f t="shared" si="41"/>
        <v>0.12000000000170985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16041.55</v>
      </c>
      <c r="D1306" s="2">
        <f>BILANCA!E303</f>
        <v>18230.419999999998</v>
      </c>
      <c r="E1306" s="2">
        <v>0</v>
      </c>
      <c r="F1306" s="2">
        <v>0</v>
      </c>
      <c r="G1306" s="3">
        <f t="shared" si="38"/>
        <v>15540.707439999998</v>
      </c>
      <c r="H1306" s="3">
        <f t="shared" si="41"/>
        <v>0.86999999999898137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43.28</v>
      </c>
      <c r="E1311" s="2">
        <v>0</v>
      </c>
      <c r="F1311" s="2">
        <v>0</v>
      </c>
      <c r="G1311" s="3">
        <f t="shared" si="52"/>
        <v>26.054559999999999</v>
      </c>
      <c r="H1311" s="3">
        <f t="shared" si="41"/>
        <v>0.28000000000000114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42539.24</v>
      </c>
      <c r="D1340" s="2">
        <f>BILANCA!E337</f>
        <v>56636.54</v>
      </c>
      <c r="E1340" s="2">
        <v>0</v>
      </c>
      <c r="F1340" s="2">
        <v>0</v>
      </c>
      <c r="G1340" s="3">
        <f t="shared" si="52"/>
        <v>51418.065600000002</v>
      </c>
      <c r="H1340" s="3">
        <f t="shared" si="41"/>
        <v>0.69999999999708962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827.53</v>
      </c>
      <c r="D1342" s="2">
        <f>BILANCA!E339</f>
        <v>824.94</v>
      </c>
      <c r="E1342" s="2">
        <v>0</v>
      </c>
      <c r="F1342" s="2">
        <v>0</v>
      </c>
      <c r="G1342" s="3">
        <f t="shared" si="52"/>
        <v>822.50012000000004</v>
      </c>
      <c r="H1342" s="3">
        <f t="shared" si="41"/>
        <v>0.52999999999997272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544849.97</v>
      </c>
      <c r="D1510" s="2">
        <f>'RAS-funkcijski'!E114</f>
        <v>686200.29</v>
      </c>
      <c r="E1510" s="2">
        <v>0</v>
      </c>
      <c r="F1510" s="2">
        <v>0</v>
      </c>
      <c r="G1510" s="3">
        <f t="shared" si="52"/>
        <v>210897.56049999999</v>
      </c>
      <c r="H1510" s="3">
        <f t="shared" si="63"/>
        <v>0.32000000006519258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544849.97</v>
      </c>
      <c r="D1511" s="2">
        <f>'RAS-funkcijski'!E115</f>
        <v>686200.29</v>
      </c>
      <c r="E1511" s="2">
        <v>0</v>
      </c>
      <c r="F1511" s="2">
        <v>0</v>
      </c>
      <c r="G1511" s="3">
        <f t="shared" si="52"/>
        <v>212814.81105000002</v>
      </c>
      <c r="H1511" s="3">
        <f t="shared" si="63"/>
        <v>0.32000000006519258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544849.97</v>
      </c>
      <c r="D1512" s="2">
        <f>'RAS-funkcijski'!E116</f>
        <v>686200.29</v>
      </c>
      <c r="E1512" s="2">
        <v>0</v>
      </c>
      <c r="F1512" s="2">
        <v>0</v>
      </c>
      <c r="G1512" s="3">
        <f t="shared" si="52"/>
        <v>214732.06160000002</v>
      </c>
      <c r="H1512" s="3">
        <f t="shared" si="63"/>
        <v>0.32000000006519258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544849.97</v>
      </c>
      <c r="D1537" s="14">
        <f>'RAS-funkcijski'!E141</f>
        <v>686200.29</v>
      </c>
      <c r="E1537" s="14">
        <v>0</v>
      </c>
      <c r="F1537" s="14">
        <v>0</v>
      </c>
      <c r="G1537" s="15">
        <f t="shared" si="52"/>
        <v>262663.32535000006</v>
      </c>
      <c r="H1537" s="15">
        <f t="shared" si="63"/>
        <v>0.32000000006519258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43366.77</v>
      </c>
      <c r="D1582" s="7"/>
      <c r="E1582" s="7">
        <v>0</v>
      </c>
      <c r="F1582" s="7">
        <v>0</v>
      </c>
      <c r="G1582" s="8">
        <f t="shared" ref="G1582:G1686" si="70">B1582/1000*C1582</f>
        <v>43.366769999999995</v>
      </c>
      <c r="H1582" s="8">
        <f t="shared" ref="H1582:H1686" si="71">ABS(C1582-ROUND(C1582,0))</f>
        <v>0.23000000000320142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681841.24999999988</v>
      </c>
      <c r="D1583" s="2">
        <v>0</v>
      </c>
      <c r="E1583" s="2">
        <v>0</v>
      </c>
      <c r="F1583" s="2">
        <v>0</v>
      </c>
      <c r="G1583" s="3">
        <f t="shared" si="70"/>
        <v>1363.6824999999999</v>
      </c>
      <c r="H1583" s="3">
        <f t="shared" si="71"/>
        <v>0.24999999988358468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680332.65999999992</v>
      </c>
      <c r="D1585" s="2">
        <v>0</v>
      </c>
      <c r="E1585" s="2">
        <v>0</v>
      </c>
      <c r="F1585" s="2">
        <v>0</v>
      </c>
      <c r="G1585" s="3">
        <f t="shared" si="70"/>
        <v>2721.3306399999997</v>
      </c>
      <c r="H1585" s="3">
        <f t="shared" si="71"/>
        <v>0.34000000008381903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564162.68999999994</v>
      </c>
      <c r="D1586" s="2">
        <v>0</v>
      </c>
      <c r="E1586" s="2">
        <v>0</v>
      </c>
      <c r="F1586" s="2">
        <v>0</v>
      </c>
      <c r="G1586" s="3">
        <f t="shared" si="70"/>
        <v>2820.8134499999996</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115040.85</v>
      </c>
      <c r="D1587" s="2">
        <v>0</v>
      </c>
      <c r="E1587" s="2">
        <v>0</v>
      </c>
      <c r="F1587" s="2">
        <v>0</v>
      </c>
      <c r="G1587" s="3">
        <f t="shared" si="70"/>
        <v>690.24510000000009</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1129.1199999999999</v>
      </c>
      <c r="D1588" s="2">
        <v>0</v>
      </c>
      <c r="E1588" s="2">
        <v>0</v>
      </c>
      <c r="F1588" s="2">
        <v>0</v>
      </c>
      <c r="G1588" s="3">
        <f t="shared" si="70"/>
        <v>7.9038399999999998</v>
      </c>
      <c r="H1588" s="3">
        <f t="shared" si="71"/>
        <v>0.11999999999989086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1508.59</v>
      </c>
      <c r="D1594" s="2">
        <v>0</v>
      </c>
      <c r="E1594" s="2">
        <v>0</v>
      </c>
      <c r="F1594" s="2">
        <v>0</v>
      </c>
      <c r="G1594" s="3">
        <f t="shared" si="70"/>
        <v>19.611669999999997</v>
      </c>
      <c r="H1594" s="3">
        <f t="shared" si="71"/>
        <v>0.41000000000008185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667746.54</v>
      </c>
      <c r="D1602" s="2">
        <v>0</v>
      </c>
      <c r="E1602" s="2">
        <v>0</v>
      </c>
      <c r="F1602" s="2">
        <v>0</v>
      </c>
      <c r="G1602" s="3">
        <f t="shared" si="70"/>
        <v>14022.677340000002</v>
      </c>
      <c r="H1602" s="3">
        <f t="shared" si="71"/>
        <v>0.4599999999627471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666235.36</v>
      </c>
      <c r="D1604" s="2">
        <v>0</v>
      </c>
      <c r="E1604" s="2">
        <v>0</v>
      </c>
      <c r="F1604" s="2">
        <v>0</v>
      </c>
      <c r="G1604" s="3">
        <f t="shared" si="70"/>
        <v>15323.413279999999</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552930</v>
      </c>
      <c r="D1605" s="2">
        <v>0</v>
      </c>
      <c r="E1605" s="2">
        <v>0</v>
      </c>
      <c r="F1605" s="2">
        <v>0</v>
      </c>
      <c r="G1605" s="3">
        <f t="shared" si="70"/>
        <v>13270.32</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112280.13</v>
      </c>
      <c r="D1606" s="2">
        <v>0</v>
      </c>
      <c r="E1606" s="2">
        <v>0</v>
      </c>
      <c r="F1606" s="2">
        <v>0</v>
      </c>
      <c r="G1606" s="3">
        <f t="shared" si="70"/>
        <v>2807.0032500000002</v>
      </c>
      <c r="H1606" s="3">
        <f t="shared" si="71"/>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1025.23</v>
      </c>
      <c r="D1607" s="2">
        <v>0</v>
      </c>
      <c r="E1607" s="2">
        <v>0</v>
      </c>
      <c r="F1607" s="2">
        <v>0</v>
      </c>
      <c r="G1607" s="3">
        <f t="shared" si="70"/>
        <v>26.65598</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1511.18</v>
      </c>
      <c r="D1613" s="2">
        <v>0</v>
      </c>
      <c r="E1613" s="2">
        <v>0</v>
      </c>
      <c r="F1613" s="2">
        <v>0</v>
      </c>
      <c r="G1613" s="3">
        <f t="shared" si="70"/>
        <v>48.357760000000006</v>
      </c>
      <c r="H1613" s="3">
        <f t="shared" si="71"/>
        <v>0.18000000000006366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57461.479999999865</v>
      </c>
      <c r="D1621" s="2">
        <v>0</v>
      </c>
      <c r="E1621" s="2">
        <v>0</v>
      </c>
      <c r="F1621" s="2">
        <v>0</v>
      </c>
      <c r="G1621" s="3">
        <f t="shared" si="70"/>
        <v>2298.4591999999948</v>
      </c>
      <c r="H1621" s="3">
        <f t="shared" si="71"/>
        <v>0.47999999986495823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57461.48</v>
      </c>
      <c r="D1681" s="2">
        <v>0</v>
      </c>
      <c r="E1681" s="2">
        <v>0</v>
      </c>
      <c r="F1681" s="2">
        <v>0</v>
      </c>
      <c r="G1681" s="3">
        <f t="shared" si="70"/>
        <v>5746.148000000001</v>
      </c>
      <c r="H1681" s="3">
        <f t="shared" si="71"/>
        <v>0.48000000000320142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56636.54</v>
      </c>
      <c r="D1683" s="2">
        <v>0</v>
      </c>
      <c r="E1683" s="2">
        <v>0</v>
      </c>
      <c r="F1683" s="2">
        <v>0</v>
      </c>
      <c r="G1683" s="3">
        <f t="shared" si="70"/>
        <v>5776.9270799999995</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824.94</v>
      </c>
      <c r="D1684" s="2">
        <v>0</v>
      </c>
      <c r="E1684" s="2">
        <v>0</v>
      </c>
      <c r="F1684" s="2">
        <v>0</v>
      </c>
      <c r="G1684" s="3">
        <f t="shared" si="70"/>
        <v>84.968820000000008</v>
      </c>
      <c r="H1684" s="3">
        <f t="shared" si="71"/>
        <v>5.999999999994543E-2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28428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537499.14</v>
      </c>
      <c r="I17" s="275">
        <f>'PR-RAS'!E6</f>
        <v>630884.1100000001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536342.68999999994</v>
      </c>
      <c r="I18" s="275">
        <f>'PR-RAS'!E152</f>
        <v>684691.7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3929.1800000000439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51386.999999999818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34382.79</v>
      </c>
      <c r="I22" s="275">
        <f>BILANCA!E7</f>
        <v>27781.470000000008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63879.459999999992</v>
      </c>
      <c r="I23" s="275">
        <f>BILANCA!E69</f>
        <v>35541.199999999997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43366.77</v>
      </c>
      <c r="I24" s="275">
        <f>BILANCA!E177</f>
        <v>57461.48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54895.479999999996</v>
      </c>
      <c r="I25" s="275">
        <f>BILANCA!E251</f>
        <v>5861.1899999999987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544849.97</v>
      </c>
      <c r="I30" s="275">
        <f>'RAS-funkcijski'!E114</f>
        <v>686200.29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544849.97</v>
      </c>
      <c r="I31" s="275">
        <f>'RAS-funkcijski'!E141</f>
        <v>686200.29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43366.77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57461.479999999865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57461.48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abSelected="1" topLeftCell="A820"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537499.14</v>
      </c>
      <c r="E6" s="60">
        <f>E7+E43+E49+E82+E106+E125+E134+E140</f>
        <v>630884.1100000001</v>
      </c>
      <c r="F6" s="45">
        <f t="shared" ref="F6:F132" si="0">IF(D6&lt;&gt;0,IF(E6/D6&gt;=100,"&gt;&gt;100",E6/D6*100),"-")</f>
        <v>117.3739757053379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40274.269999999997</v>
      </c>
      <c r="E49" s="60">
        <f>E50+E53+E58+E61+E64+E68+E71+E74+E77</f>
        <v>50452.7</v>
      </c>
      <c r="F49" s="45">
        <f t="shared" si="0"/>
        <v>125.27278582578903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40274.269999999997</v>
      </c>
      <c r="E68" s="60">
        <f t="shared" si="11"/>
        <v>50452.7</v>
      </c>
      <c r="F68" s="45">
        <f t="shared" si="0"/>
        <v>125.27278582578903</v>
      </c>
    </row>
    <row r="69" spans="1:6" ht="12.75" customHeight="1" x14ac:dyDescent="0.2">
      <c r="A69" s="63" t="s">
        <v>141</v>
      </c>
      <c r="B69" s="64" t="s">
        <v>142</v>
      </c>
      <c r="C69" s="247" t="s">
        <v>141</v>
      </c>
      <c r="D69" s="194">
        <v>40274.269999999997</v>
      </c>
      <c r="E69" s="194">
        <v>50452.7</v>
      </c>
      <c r="F69" s="45">
        <f t="shared" si="0"/>
        <v>125.27278582578903</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1.73</v>
      </c>
      <c r="E82" s="60">
        <f t="shared" si="15"/>
        <v>2.65</v>
      </c>
      <c r="F82" s="45">
        <f t="shared" si="0"/>
        <v>153.17919075144508</v>
      </c>
    </row>
    <row r="83" spans="1:6" ht="12.75" customHeight="1" x14ac:dyDescent="0.2">
      <c r="A83" s="63">
        <v>641</v>
      </c>
      <c r="B83" s="64" t="s">
        <v>169</v>
      </c>
      <c r="C83" s="247" t="s">
        <v>170</v>
      </c>
      <c r="D83" s="60">
        <f t="shared" ref="D83:E83" si="16">SUM(D84:D90)</f>
        <v>1.73</v>
      </c>
      <c r="E83" s="60">
        <f t="shared" si="16"/>
        <v>2.65</v>
      </c>
      <c r="F83" s="45">
        <f t="shared" si="0"/>
        <v>153.17919075144508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1.73</v>
      </c>
      <c r="E86" s="194">
        <v>2.65</v>
      </c>
      <c r="F86" s="45">
        <f t="shared" si="0"/>
        <v>153.17919075144508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138544.82999999999</v>
      </c>
      <c r="E106" s="60">
        <f>E107+E112+E120+E124</f>
        <v>161742.17000000001</v>
      </c>
      <c r="F106" s="45">
        <f t="shared" si="0"/>
        <v>116.74356235451012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138544.82999999999</v>
      </c>
      <c r="E112" s="60">
        <f t="shared" si="20"/>
        <v>161742.17000000001</v>
      </c>
      <c r="F112" s="45">
        <f t="shared" si="0"/>
        <v>116.74356235451012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138544.82999999999</v>
      </c>
      <c r="E117" s="194">
        <v>161742.17000000001</v>
      </c>
      <c r="F117" s="45">
        <f t="shared" si="0"/>
        <v>116.74356235451012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2190</v>
      </c>
      <c r="E125" s="60">
        <f t="shared" si="22"/>
        <v>1610.14</v>
      </c>
      <c r="F125" s="45">
        <f t="shared" si="0"/>
        <v>73.522374429223746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2190</v>
      </c>
      <c r="E129" s="60">
        <f t="shared" si="24"/>
        <v>1610.14</v>
      </c>
      <c r="F129" s="45">
        <f t="shared" si="0"/>
        <v>73.522374429223746</v>
      </c>
    </row>
    <row r="130" spans="1:6" ht="12.75" customHeight="1" x14ac:dyDescent="0.2">
      <c r="A130" s="63">
        <v>6631</v>
      </c>
      <c r="B130" s="65" t="s">
        <v>263</v>
      </c>
      <c r="C130" s="247" t="s">
        <v>264</v>
      </c>
      <c r="D130" s="194">
        <v>2190</v>
      </c>
      <c r="E130" s="194">
        <v>1610.14</v>
      </c>
      <c r="F130" s="45">
        <f t="shared" si="0"/>
        <v>73.522374429223746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356488.31</v>
      </c>
      <c r="E134" s="60">
        <f t="shared" si="25"/>
        <v>417076.45</v>
      </c>
      <c r="F134" s="45">
        <f t="shared" ref="F134:F229" si="26">IF(D134&lt;&gt;0,IF(E134/D134&gt;=100,"&gt;&gt;100",E134/D134*100),"-")</f>
        <v>116.99582799783815</v>
      </c>
    </row>
    <row r="135" spans="1:6" ht="24" x14ac:dyDescent="0.2">
      <c r="A135" s="63">
        <v>671</v>
      </c>
      <c r="B135" s="182" t="s">
        <v>273</v>
      </c>
      <c r="C135" s="247" t="s">
        <v>274</v>
      </c>
      <c r="D135" s="60">
        <f t="shared" ref="D135:E135" si="27">SUM(D136:D138)</f>
        <v>356488.31</v>
      </c>
      <c r="E135" s="60">
        <f t="shared" si="27"/>
        <v>417076.45</v>
      </c>
      <c r="F135" s="45">
        <f t="shared" si="26"/>
        <v>116.99582799783815</v>
      </c>
    </row>
    <row r="136" spans="1:6" ht="12.75" customHeight="1" x14ac:dyDescent="0.2">
      <c r="A136" s="63">
        <v>6711</v>
      </c>
      <c r="B136" s="65" t="s">
        <v>275</v>
      </c>
      <c r="C136" s="247" t="s">
        <v>276</v>
      </c>
      <c r="D136" s="194">
        <v>356488.31</v>
      </c>
      <c r="E136" s="194">
        <v>417076.45</v>
      </c>
      <c r="F136" s="45">
        <f t="shared" si="26"/>
        <v>116.99582799783815</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536342.68999999994</v>
      </c>
      <c r="E152" s="60">
        <f>E153+E164+E202+E221+E230+E262+E273</f>
        <v>684691.7</v>
      </c>
      <c r="F152" s="45">
        <f t="shared" si="26"/>
        <v>127.65937016872553</v>
      </c>
    </row>
    <row r="153" spans="1:6" ht="12.75" customHeight="1" x14ac:dyDescent="0.2">
      <c r="A153" s="63">
        <v>31</v>
      </c>
      <c r="B153" s="64" t="s">
        <v>308</v>
      </c>
      <c r="C153" s="247" t="s">
        <v>309</v>
      </c>
      <c r="D153" s="60">
        <f t="shared" ref="D153:E153" si="30">D154+D159+D160</f>
        <v>441533.91</v>
      </c>
      <c r="E153" s="60">
        <f t="shared" si="30"/>
        <v>563729.4</v>
      </c>
      <c r="F153" s="45">
        <f t="shared" si="26"/>
        <v>127.6752220457994</v>
      </c>
    </row>
    <row r="154" spans="1:6" ht="12.75" customHeight="1" x14ac:dyDescent="0.2">
      <c r="A154" s="63">
        <v>311</v>
      </c>
      <c r="B154" s="64" t="s">
        <v>310</v>
      </c>
      <c r="C154" s="247" t="s">
        <v>311</v>
      </c>
      <c r="D154" s="60">
        <f t="shared" ref="D154:E154" si="31">SUM(D155:D158)</f>
        <v>376128.67</v>
      </c>
      <c r="E154" s="60">
        <f t="shared" si="31"/>
        <v>476486.04</v>
      </c>
      <c r="F154" s="45">
        <f t="shared" si="26"/>
        <v>126.68165923113493</v>
      </c>
    </row>
    <row r="155" spans="1:6" ht="12.75" customHeight="1" x14ac:dyDescent="0.2">
      <c r="A155" s="63">
        <v>3111</v>
      </c>
      <c r="B155" s="64" t="s">
        <v>312</v>
      </c>
      <c r="C155" s="247" t="s">
        <v>313</v>
      </c>
      <c r="D155" s="194">
        <v>376128.67</v>
      </c>
      <c r="E155" s="194">
        <v>476486.04</v>
      </c>
      <c r="F155" s="45">
        <f t="shared" si="26"/>
        <v>126.68165923113493</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19080</v>
      </c>
      <c r="E159" s="194">
        <v>30140</v>
      </c>
      <c r="F159" s="45">
        <f t="shared" si="26"/>
        <v>157.9664570230608</v>
      </c>
    </row>
    <row r="160" spans="1:6" ht="12.75" customHeight="1" x14ac:dyDescent="0.2">
      <c r="A160" s="63">
        <v>313</v>
      </c>
      <c r="B160" s="65" t="s">
        <v>322</v>
      </c>
      <c r="C160" s="247" t="s">
        <v>323</v>
      </c>
      <c r="D160" s="60">
        <f t="shared" ref="D160:E160" si="32">SUM(D161:D163)</f>
        <v>46325.24</v>
      </c>
      <c r="E160" s="60">
        <f t="shared" si="32"/>
        <v>57103.360000000001</v>
      </c>
      <c r="F160" s="45">
        <f t="shared" si="26"/>
        <v>123.26619354805285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46325.24</v>
      </c>
      <c r="E162" s="194">
        <v>57103.360000000001</v>
      </c>
      <c r="F162" s="45">
        <f t="shared" si="26"/>
        <v>123.26619354805285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93979.939999999988</v>
      </c>
      <c r="E164" s="60">
        <f>E165+E170+E178+E188+E189+E194</f>
        <v>119745.73</v>
      </c>
      <c r="F164" s="45">
        <f t="shared" si="26"/>
        <v>127.41626564136985</v>
      </c>
    </row>
    <row r="165" spans="1:6" ht="12.75" customHeight="1" x14ac:dyDescent="0.2">
      <c r="A165" s="63">
        <v>321</v>
      </c>
      <c r="B165" s="64" t="s">
        <v>332</v>
      </c>
      <c r="C165" s="247" t="s">
        <v>333</v>
      </c>
      <c r="D165" s="60">
        <f t="shared" ref="D165:E165" si="33">SUM(D166:D169)</f>
        <v>12021.23</v>
      </c>
      <c r="E165" s="60">
        <f t="shared" si="33"/>
        <v>14948.24</v>
      </c>
      <c r="F165" s="45">
        <f t="shared" si="26"/>
        <v>124.34867313910473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9987.15</v>
      </c>
      <c r="E167" s="194">
        <v>12208.05</v>
      </c>
      <c r="F167" s="45">
        <f t="shared" si="26"/>
        <v>122.23757528424024</v>
      </c>
    </row>
    <row r="168" spans="1:6" ht="12.75" customHeight="1" x14ac:dyDescent="0.2">
      <c r="A168" s="63">
        <v>3213</v>
      </c>
      <c r="B168" s="64" t="s">
        <v>338</v>
      </c>
      <c r="C168" s="247" t="s">
        <v>339</v>
      </c>
      <c r="D168" s="194">
        <v>1241.74</v>
      </c>
      <c r="E168" s="194">
        <v>2127.1799999999998</v>
      </c>
      <c r="F168" s="45">
        <f t="shared" si="26"/>
        <v>171.30639264258215</v>
      </c>
    </row>
    <row r="169" spans="1:6" ht="12.75" customHeight="1" x14ac:dyDescent="0.2">
      <c r="A169" s="63">
        <v>3214</v>
      </c>
      <c r="B169" s="64" t="s">
        <v>340</v>
      </c>
      <c r="C169" s="247" t="s">
        <v>341</v>
      </c>
      <c r="D169" s="194">
        <v>792.34</v>
      </c>
      <c r="E169" s="194">
        <v>613.01</v>
      </c>
      <c r="F169" s="45">
        <f t="shared" si="26"/>
        <v>77.367039402276788</v>
      </c>
    </row>
    <row r="170" spans="1:6" ht="12.75" customHeight="1" x14ac:dyDescent="0.2">
      <c r="A170" s="63">
        <v>322</v>
      </c>
      <c r="B170" s="64" t="s">
        <v>342</v>
      </c>
      <c r="C170" s="247" t="s">
        <v>343</v>
      </c>
      <c r="D170" s="60">
        <f t="shared" ref="D170:E170" si="34">SUM(D171:D177)</f>
        <v>68112.97</v>
      </c>
      <c r="E170" s="60">
        <f t="shared" si="34"/>
        <v>76059.02</v>
      </c>
      <c r="F170" s="45">
        <f t="shared" si="26"/>
        <v>111.66598666891197</v>
      </c>
    </row>
    <row r="171" spans="1:6" ht="12.75" customHeight="1" x14ac:dyDescent="0.2">
      <c r="A171" s="63">
        <v>3221</v>
      </c>
      <c r="B171" s="64" t="s">
        <v>344</v>
      </c>
      <c r="C171" s="247" t="s">
        <v>345</v>
      </c>
      <c r="D171" s="194">
        <v>15722.99</v>
      </c>
      <c r="E171" s="194">
        <v>17073.64</v>
      </c>
      <c r="F171" s="45">
        <f t="shared" si="26"/>
        <v>108.5902872163628</v>
      </c>
    </row>
    <row r="172" spans="1:6" ht="12.75" customHeight="1" x14ac:dyDescent="0.2">
      <c r="A172" s="63">
        <v>3222</v>
      </c>
      <c r="B172" s="64" t="s">
        <v>346</v>
      </c>
      <c r="C172" s="247" t="s">
        <v>347</v>
      </c>
      <c r="D172" s="194">
        <v>30552.51</v>
      </c>
      <c r="E172" s="194">
        <v>35295.69</v>
      </c>
      <c r="F172" s="45">
        <f t="shared" si="26"/>
        <v>115.52468193284284</v>
      </c>
    </row>
    <row r="173" spans="1:6" ht="12.75" customHeight="1" x14ac:dyDescent="0.2">
      <c r="A173" s="63">
        <v>3223</v>
      </c>
      <c r="B173" s="65" t="s">
        <v>348</v>
      </c>
      <c r="C173" s="247" t="s">
        <v>349</v>
      </c>
      <c r="D173" s="194">
        <v>10155.33</v>
      </c>
      <c r="E173" s="194">
        <v>14439.94</v>
      </c>
      <c r="F173" s="45">
        <f t="shared" si="26"/>
        <v>142.19075106372713</v>
      </c>
    </row>
    <row r="174" spans="1:6" ht="12.75" customHeight="1" x14ac:dyDescent="0.2">
      <c r="A174" s="63">
        <v>3224</v>
      </c>
      <c r="B174" s="65" t="s">
        <v>350</v>
      </c>
      <c r="C174" s="247" t="s">
        <v>351</v>
      </c>
      <c r="D174" s="194">
        <v>2207.6</v>
      </c>
      <c r="E174" s="194">
        <v>1803.78</v>
      </c>
      <c r="F174" s="45">
        <f t="shared" si="26"/>
        <v>81.707736908860312</v>
      </c>
    </row>
    <row r="175" spans="1:6" ht="12.75" customHeight="1" x14ac:dyDescent="0.2">
      <c r="A175" s="63">
        <v>3225</v>
      </c>
      <c r="B175" s="65" t="s">
        <v>352</v>
      </c>
      <c r="C175" s="247" t="s">
        <v>353</v>
      </c>
      <c r="D175" s="194">
        <v>8454.15</v>
      </c>
      <c r="E175" s="194">
        <v>7184.16</v>
      </c>
      <c r="F175" s="45">
        <f t="shared" si="26"/>
        <v>84.977910257092674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1020.39</v>
      </c>
      <c r="E177" s="194">
        <v>261.81</v>
      </c>
      <c r="F177" s="45">
        <f t="shared" si="26"/>
        <v>25.657836709493431</v>
      </c>
    </row>
    <row r="178" spans="1:6" ht="12.75" customHeight="1" x14ac:dyDescent="0.2">
      <c r="A178" s="63">
        <v>323</v>
      </c>
      <c r="B178" s="65" t="s">
        <v>358</v>
      </c>
      <c r="C178" s="247" t="s">
        <v>359</v>
      </c>
      <c r="D178" s="60">
        <f t="shared" ref="D178:E178" si="35">SUM(D179:D187)</f>
        <v>11275.539999999999</v>
      </c>
      <c r="E178" s="60">
        <f t="shared" si="35"/>
        <v>22222.269999999997</v>
      </c>
      <c r="F178" s="45">
        <f t="shared" si="26"/>
        <v>197.08386471956109</v>
      </c>
    </row>
    <row r="179" spans="1:6" ht="12.75" customHeight="1" x14ac:dyDescent="0.2">
      <c r="A179" s="63">
        <v>3231</v>
      </c>
      <c r="B179" s="65" t="s">
        <v>360</v>
      </c>
      <c r="C179" s="247" t="s">
        <v>361</v>
      </c>
      <c r="D179" s="194">
        <v>916.51</v>
      </c>
      <c r="E179" s="194">
        <v>1091.95</v>
      </c>
      <c r="F179" s="45">
        <f t="shared" si="26"/>
        <v>119.14218066360434</v>
      </c>
    </row>
    <row r="180" spans="1:6" ht="12.75" customHeight="1" x14ac:dyDescent="0.2">
      <c r="A180" s="63">
        <v>3232</v>
      </c>
      <c r="B180" s="65" t="s">
        <v>362</v>
      </c>
      <c r="C180" s="247" t="s">
        <v>363</v>
      </c>
      <c r="D180" s="194">
        <v>611.54999999999995</v>
      </c>
      <c r="E180" s="194">
        <v>7228.9</v>
      </c>
      <c r="F180" s="45">
        <f t="shared" si="26"/>
        <v>1182.0619736734527</v>
      </c>
    </row>
    <row r="181" spans="1:6" ht="12.75" customHeight="1" x14ac:dyDescent="0.2">
      <c r="A181" s="63">
        <v>3233</v>
      </c>
      <c r="B181" s="65" t="s">
        <v>364</v>
      </c>
      <c r="C181" s="247" t="s">
        <v>365</v>
      </c>
      <c r="D181" s="194">
        <v>640</v>
      </c>
      <c r="E181" s="194">
        <v>0</v>
      </c>
      <c r="F181" s="45">
        <f t="shared" si="26"/>
        <v>0</v>
      </c>
    </row>
    <row r="182" spans="1:6" ht="12.75" customHeight="1" x14ac:dyDescent="0.2">
      <c r="A182" s="63">
        <v>3234</v>
      </c>
      <c r="B182" s="65" t="s">
        <v>366</v>
      </c>
      <c r="C182" s="247" t="s">
        <v>367</v>
      </c>
      <c r="D182" s="194">
        <v>3618.44</v>
      </c>
      <c r="E182" s="194">
        <v>3208.56</v>
      </c>
      <c r="F182" s="45">
        <f t="shared" si="26"/>
        <v>88.672466587811314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1060.8599999999999</v>
      </c>
      <c r="E184" s="194">
        <v>1508.11</v>
      </c>
      <c r="F184" s="45">
        <f t="shared" si="26"/>
        <v>142.15919159926852</v>
      </c>
    </row>
    <row r="185" spans="1:6" ht="12.75" customHeight="1" x14ac:dyDescent="0.2">
      <c r="A185" s="63">
        <v>3237</v>
      </c>
      <c r="B185" s="64" t="s">
        <v>372</v>
      </c>
      <c r="C185" s="247" t="s">
        <v>373</v>
      </c>
      <c r="D185" s="194">
        <v>1970.03</v>
      </c>
      <c r="E185" s="194">
        <v>5854.15</v>
      </c>
      <c r="F185" s="45">
        <f t="shared" si="26"/>
        <v>297.1604493332589</v>
      </c>
    </row>
    <row r="186" spans="1:6" ht="12.75" customHeight="1" x14ac:dyDescent="0.2">
      <c r="A186" s="63">
        <v>3238</v>
      </c>
      <c r="B186" s="64" t="s">
        <v>374</v>
      </c>
      <c r="C186" s="247" t="s">
        <v>375</v>
      </c>
      <c r="D186" s="194">
        <v>1168.75</v>
      </c>
      <c r="E186" s="194">
        <v>2535</v>
      </c>
      <c r="F186" s="45">
        <f t="shared" si="26"/>
        <v>216.89839572192514</v>
      </c>
    </row>
    <row r="187" spans="1:6" ht="12.75" customHeight="1" x14ac:dyDescent="0.2">
      <c r="A187" s="63">
        <v>3239</v>
      </c>
      <c r="B187" s="64" t="s">
        <v>376</v>
      </c>
      <c r="C187" s="247" t="s">
        <v>377</v>
      </c>
      <c r="D187" s="194">
        <v>1289.4000000000001</v>
      </c>
      <c r="E187" s="194">
        <v>795.6</v>
      </c>
      <c r="F187" s="45">
        <f t="shared" si="26"/>
        <v>61.703117729176363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2570.1999999999998</v>
      </c>
      <c r="E194" s="60">
        <f t="shared" si="36"/>
        <v>6516.2000000000007</v>
      </c>
      <c r="F194" s="45">
        <f t="shared" si="26"/>
        <v>253.52890825616689</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2418.23</v>
      </c>
      <c r="E196" s="194">
        <v>2466.77</v>
      </c>
      <c r="F196" s="45">
        <f t="shared" si="26"/>
        <v>102.00725323893923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v>531</v>
      </c>
      <c r="F198" s="45" t="str">
        <f t="shared" si="26"/>
        <v>-</v>
      </c>
    </row>
    <row r="199" spans="1:6" ht="12.75" customHeight="1" x14ac:dyDescent="0.2">
      <c r="A199" s="63">
        <v>3295</v>
      </c>
      <c r="B199" s="64" t="s">
        <v>400</v>
      </c>
      <c r="C199" s="247" t="s">
        <v>401</v>
      </c>
      <c r="D199" s="194">
        <v>0</v>
      </c>
      <c r="E199" s="194">
        <v>2809.24</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151.97</v>
      </c>
      <c r="E201" s="194">
        <v>709.19</v>
      </c>
      <c r="F201" s="45">
        <f t="shared" si="26"/>
        <v>466.66447325129968</v>
      </c>
    </row>
    <row r="202" spans="1:6" ht="12.75" customHeight="1" x14ac:dyDescent="0.2">
      <c r="A202" s="63">
        <v>34</v>
      </c>
      <c r="B202" s="183" t="s">
        <v>406</v>
      </c>
      <c r="C202" s="247" t="s">
        <v>407</v>
      </c>
      <c r="D202" s="60">
        <f t="shared" ref="D202:E202" si="37">D203+D208+D216</f>
        <v>828.84</v>
      </c>
      <c r="E202" s="60">
        <f t="shared" si="37"/>
        <v>1216.57</v>
      </c>
      <c r="F202" s="45">
        <f t="shared" si="26"/>
        <v>146.77983688045941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828.84</v>
      </c>
      <c r="E216" s="60">
        <f t="shared" si="40"/>
        <v>1216.57</v>
      </c>
      <c r="F216" s="45">
        <f t="shared" si="26"/>
        <v>146.77983688045941</v>
      </c>
    </row>
    <row r="217" spans="1:6" ht="12.75" customHeight="1" x14ac:dyDescent="0.2">
      <c r="A217" s="63">
        <v>3431</v>
      </c>
      <c r="B217" s="182" t="s">
        <v>436</v>
      </c>
      <c r="C217" s="247" t="s">
        <v>437</v>
      </c>
      <c r="D217" s="194">
        <v>828.84</v>
      </c>
      <c r="E217" s="194">
        <v>1216.57</v>
      </c>
      <c r="F217" s="45">
        <f t="shared" si="26"/>
        <v>146.77983688045941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536342.68999999994</v>
      </c>
      <c r="E299" s="60">
        <f>E152-E297+E298</f>
        <v>684691.7</v>
      </c>
      <c r="F299" s="45">
        <f t="shared" si="68"/>
        <v>127.65937016872553</v>
      </c>
    </row>
    <row r="300" spans="1:6" ht="12.75" customHeight="1" x14ac:dyDescent="0.2">
      <c r="A300" s="63" t="s">
        <v>582</v>
      </c>
      <c r="B300" s="64" t="s">
        <v>593</v>
      </c>
      <c r="C300" s="247" t="s">
        <v>594</v>
      </c>
      <c r="D300" s="60">
        <f>IF(D6&gt;=D299,D6-D299,0)</f>
        <v>1156.4500000000698</v>
      </c>
      <c r="E300" s="60">
        <f>IF(E6&gt;=E299,E6-E299,0)</f>
        <v>0</v>
      </c>
      <c r="F300" s="45">
        <f t="shared" si="68"/>
        <v>0</v>
      </c>
    </row>
    <row r="301" spans="1:6" ht="12.75" customHeight="1" x14ac:dyDescent="0.2">
      <c r="A301" s="63" t="s">
        <v>582</v>
      </c>
      <c r="B301" s="64" t="s">
        <v>595</v>
      </c>
      <c r="C301" s="247" t="s">
        <v>596</v>
      </c>
      <c r="D301" s="60">
        <f>IF(D299&gt;=D6,D299-D6,0)</f>
        <v>0</v>
      </c>
      <c r="E301" s="60">
        <f>IF(E299&gt;=E6,E299-E6,0)</f>
        <v>53807.589999999851</v>
      </c>
      <c r="F301" s="45" t="str">
        <f t="shared" si="68"/>
        <v>-</v>
      </c>
    </row>
    <row r="302" spans="1:6" ht="12.75" customHeight="1" x14ac:dyDescent="0.2">
      <c r="A302" s="63">
        <v>92211</v>
      </c>
      <c r="B302" s="64" t="s">
        <v>597</v>
      </c>
      <c r="C302" s="247" t="s">
        <v>598</v>
      </c>
      <c r="D302" s="194">
        <v>44763.12</v>
      </c>
      <c r="E302" s="194">
        <v>45919.57</v>
      </c>
      <c r="F302" s="45">
        <f t="shared" si="68"/>
        <v>102.58348837167739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21379.59</v>
      </c>
      <c r="E304" s="194">
        <v>34262.699999999997</v>
      </c>
      <c r="F304" s="45">
        <f t="shared" si="68"/>
        <v>160.2589198389679</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8507.2800000000007</v>
      </c>
      <c r="E360" s="60">
        <f t="shared" si="86"/>
        <v>1508.59</v>
      </c>
      <c r="F360" s="45">
        <f t="shared" si="72"/>
        <v>17.732929914144119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8507.2800000000007</v>
      </c>
      <c r="E373" s="60">
        <f t="shared" si="90"/>
        <v>1508.59</v>
      </c>
      <c r="F373" s="45">
        <f t="shared" si="72"/>
        <v>17.732929914144119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3319.44</v>
      </c>
      <c r="E379" s="60">
        <f t="shared" si="92"/>
        <v>1508.59</v>
      </c>
      <c r="F379" s="45">
        <f t="shared" si="72"/>
        <v>45.447123611211524</v>
      </c>
    </row>
    <row r="380" spans="1:6" ht="12.75" customHeight="1" x14ac:dyDescent="0.2">
      <c r="A380" s="63">
        <v>4221</v>
      </c>
      <c r="B380" s="64" t="s">
        <v>648</v>
      </c>
      <c r="C380" s="247" t="s">
        <v>740</v>
      </c>
      <c r="D380" s="194">
        <v>1995.27</v>
      </c>
      <c r="E380" s="194">
        <v>0</v>
      </c>
      <c r="F380" s="45">
        <f t="shared" si="72"/>
        <v>0</v>
      </c>
    </row>
    <row r="381" spans="1:6" ht="12.75" customHeight="1" x14ac:dyDescent="0.2">
      <c r="A381" s="63">
        <v>4222</v>
      </c>
      <c r="B381" s="64" t="s">
        <v>741</v>
      </c>
      <c r="C381" s="247" t="s">
        <v>742</v>
      </c>
      <c r="D381" s="194">
        <v>1324.17</v>
      </c>
      <c r="E381" s="194">
        <v>219.8</v>
      </c>
      <c r="F381" s="45">
        <f t="shared" si="72"/>
        <v>16.59907715776675</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1288.79</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5187.84</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5187.84</v>
      </c>
      <c r="E403" s="194">
        <v>0</v>
      </c>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8507.2800000000007</v>
      </c>
      <c r="E418" s="60">
        <f t="shared" si="102"/>
        <v>1508.59</v>
      </c>
      <c r="F418" s="45">
        <f t="shared" si="72"/>
        <v>17.732929914144119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33483.11</v>
      </c>
      <c r="E420" s="194">
        <v>41990.39</v>
      </c>
      <c r="F420" s="45">
        <f t="shared" si="72"/>
        <v>125.40767569081844</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537499.14</v>
      </c>
      <c r="E422" s="60">
        <f>E6+E308</f>
        <v>630884.1100000001</v>
      </c>
      <c r="F422" s="45">
        <f t="shared" si="72"/>
        <v>117.3739757053379</v>
      </c>
    </row>
    <row r="423" spans="1:6" ht="12.75" customHeight="1" x14ac:dyDescent="0.2">
      <c r="A423" s="63" t="s">
        <v>582</v>
      </c>
      <c r="B423" s="64" t="s">
        <v>805</v>
      </c>
      <c r="C423" s="247" t="s">
        <v>806</v>
      </c>
      <c r="D423" s="60">
        <f t="shared" ref="D423:E423" si="103">D299+D360</f>
        <v>544849.97</v>
      </c>
      <c r="E423" s="60">
        <f t="shared" si="103"/>
        <v>686200.28999999992</v>
      </c>
      <c r="F423" s="45">
        <f t="shared" si="72"/>
        <v>125.9429802299521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7350.8299999999581</v>
      </c>
      <c r="E425" s="60">
        <f t="shared" si="105"/>
        <v>55316.179999999818</v>
      </c>
      <c r="F425" s="45">
        <f t="shared" si="72"/>
        <v>752.51611042562718</v>
      </c>
    </row>
    <row r="426" spans="1:6" ht="12.75" customHeight="1" x14ac:dyDescent="0.2">
      <c r="A426" s="251" t="s">
        <v>811</v>
      </c>
      <c r="B426" s="183" t="s">
        <v>812</v>
      </c>
      <c r="C426" s="252" t="s">
        <v>813</v>
      </c>
      <c r="D426" s="60">
        <f t="shared" ref="D426:E426" si="106">IF(D302-D303+D419-D420&gt;=0,D302-D303+D419-D420,0)</f>
        <v>11280.010000000002</v>
      </c>
      <c r="E426" s="60">
        <f t="shared" si="106"/>
        <v>3929.1800000000003</v>
      </c>
      <c r="F426" s="45">
        <f t="shared" si="72"/>
        <v>34.833125147938695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21379.59</v>
      </c>
      <c r="E428" s="81">
        <f t="shared" si="108"/>
        <v>34262.699999999997</v>
      </c>
      <c r="F428" s="61">
        <f t="shared" si="72"/>
        <v>160.2589198389679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537499.14</v>
      </c>
      <c r="E643" s="60">
        <f>E422+E430</f>
        <v>630884.1100000001</v>
      </c>
      <c r="F643" s="45">
        <f t="shared" si="109"/>
        <v>117.3739757053379</v>
      </c>
    </row>
    <row r="644" spans="1:6" ht="12.75" customHeight="1" x14ac:dyDescent="0.2">
      <c r="A644" s="63" t="s">
        <v>582</v>
      </c>
      <c r="B644" s="64" t="s">
        <v>1238</v>
      </c>
      <c r="C644" s="247" t="s">
        <v>1239</v>
      </c>
      <c r="D644" s="60">
        <f>D423+D535</f>
        <v>544849.97</v>
      </c>
      <c r="E644" s="60">
        <f>E423+E535</f>
        <v>686200.28999999992</v>
      </c>
      <c r="F644" s="45">
        <f t="shared" si="109"/>
        <v>125.9429802299521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7350.8299999999581</v>
      </c>
      <c r="E646" s="60">
        <f t="shared" si="164"/>
        <v>55316.179999999818</v>
      </c>
      <c r="F646" s="45">
        <f t="shared" si="109"/>
        <v>752.51611042562718</v>
      </c>
    </row>
    <row r="647" spans="1:6" ht="24" x14ac:dyDescent="0.2">
      <c r="A647" s="251" t="s">
        <v>1244</v>
      </c>
      <c r="B647" s="64" t="s">
        <v>1245</v>
      </c>
      <c r="C647" s="252" t="s">
        <v>1244</v>
      </c>
      <c r="D647" s="60">
        <f>IF(D426-D427+D641-D642&gt;=0,D426-D427+D641-D642,0)</f>
        <v>11280.010000000002</v>
      </c>
      <c r="E647" s="60">
        <f>IF(E426-E427+E641-E642&gt;=0,E426-E427+E641-E642,0)</f>
        <v>3929.1800000000003</v>
      </c>
      <c r="F647" s="45">
        <f t="shared" si="109"/>
        <v>34.833125147938695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3929.1800000000439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51386.999999999818</v>
      </c>
      <c r="F650" s="45" t="str">
        <f t="shared" si="109"/>
        <v>-</v>
      </c>
    </row>
    <row r="651" spans="1:6" ht="24" x14ac:dyDescent="0.2">
      <c r="A651" s="249" t="s">
        <v>1252</v>
      </c>
      <c r="B651" s="184" t="s">
        <v>1253</v>
      </c>
      <c r="C651" s="250" t="s">
        <v>1252</v>
      </c>
      <c r="D651" s="196">
        <v>1831.84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35705.21</v>
      </c>
      <c r="E653" s="194">
        <v>40668.03</v>
      </c>
      <c r="F653" s="45">
        <f t="shared" ref="F653:F740" si="167">IF(D653&lt;&gt;0,IF(E653/D653&gt;=100,"&gt;&gt;100",E653/D653*100),"-")</f>
        <v>113.89942812267452</v>
      </c>
    </row>
    <row r="654" spans="1:6" ht="12.75" customHeight="1" x14ac:dyDescent="0.2">
      <c r="A654" s="63" t="s">
        <v>1257</v>
      </c>
      <c r="B654" s="64" t="s">
        <v>1258</v>
      </c>
      <c r="C654" s="247" t="s">
        <v>1257</v>
      </c>
      <c r="D654" s="194">
        <v>542357.92000000004</v>
      </c>
      <c r="E654" s="194">
        <v>631526.78</v>
      </c>
      <c r="F654" s="45">
        <f t="shared" si="167"/>
        <v>116.44096208643914</v>
      </c>
    </row>
    <row r="655" spans="1:6" ht="12.75" customHeight="1" x14ac:dyDescent="0.2">
      <c r="A655" s="63" t="s">
        <v>1259</v>
      </c>
      <c r="B655" s="64" t="s">
        <v>1260</v>
      </c>
      <c r="C655" s="247" t="s">
        <v>1259</v>
      </c>
      <c r="D655" s="194">
        <v>537395.1</v>
      </c>
      <c r="E655" s="194">
        <v>672194.39</v>
      </c>
      <c r="F655" s="45">
        <f t="shared" si="167"/>
        <v>125.08383310528883</v>
      </c>
    </row>
    <row r="656" spans="1:6" ht="24" x14ac:dyDescent="0.2">
      <c r="A656" s="63">
        <v>11</v>
      </c>
      <c r="B656" s="64" t="s">
        <v>1261</v>
      </c>
      <c r="C656" s="247" t="s">
        <v>1262</v>
      </c>
      <c r="D656" s="60">
        <f t="shared" ref="D656:E656" si="168">+D653+D654-D655</f>
        <v>40668.030000000028</v>
      </c>
      <c r="E656" s="60">
        <f t="shared" si="168"/>
        <v>0.42000000004190952</v>
      </c>
      <c r="F656" s="45">
        <f t="shared" si="167"/>
        <v>1.0327522627526075E-3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22</v>
      </c>
      <c r="F658" s="45">
        <f t="shared" si="167"/>
        <v>110.00000000000001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v>
      </c>
      <c r="E660" s="253">
        <v>22</v>
      </c>
      <c r="F660" s="45">
        <f t="shared" si="167"/>
        <v>110.00000000000001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1375.6</v>
      </c>
      <c r="E683" s="192">
        <v>504</v>
      </c>
      <c r="F683" s="71">
        <f t="shared" si="167"/>
        <v>36.638557720267521</v>
      </c>
    </row>
    <row r="684" spans="1:6" ht="24" x14ac:dyDescent="0.2">
      <c r="A684" s="70">
        <v>63613</v>
      </c>
      <c r="B684" s="182" t="s">
        <v>1318</v>
      </c>
      <c r="C684" s="278" t="s">
        <v>1319</v>
      </c>
      <c r="D684" s="192">
        <v>38898.67</v>
      </c>
      <c r="E684" s="192">
        <v>49948.7</v>
      </c>
      <c r="F684" s="71">
        <f t="shared" si="167"/>
        <v>128.40721803598939</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138544.82999999999</v>
      </c>
      <c r="E724" s="192">
        <v>161742.17000000001</v>
      </c>
      <c r="F724" s="71">
        <f t="shared" si="167"/>
        <v>116.74356235451012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9987.15</v>
      </c>
      <c r="E734" s="192">
        <v>12208.05</v>
      </c>
      <c r="F734" s="71">
        <f t="shared" si="167"/>
        <v>122.23757528424024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680.87</v>
      </c>
      <c r="E736" s="194">
        <v>918.12</v>
      </c>
      <c r="F736" s="45">
        <f t="shared" si="167"/>
        <v>134.8451246199715</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1970.03</v>
      </c>
      <c r="E738" s="194">
        <v>4314.1499999999996</v>
      </c>
      <c r="F738" s="45">
        <f t="shared" si="167"/>
        <v>218.98905092815846</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2809.24</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50" zoomScaleNormal="100" workbookViewId="0">
      <selection activeCell="D266" sqref="D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98262.25</v>
      </c>
      <c r="E6" s="180">
        <f t="shared" si="0"/>
        <v>63322.670000000006</v>
      </c>
      <c r="F6" s="181">
        <f t="shared" ref="F6:F298" si="1">IF(D6&gt;0,IF(E6/D6&gt;=100,"&gt;&gt;100",E6/D6*100),"-")</f>
        <v>64.442519889377664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34382.79</v>
      </c>
      <c r="E7" s="79">
        <f t="shared" si="2"/>
        <v>27781.470000000008</v>
      </c>
      <c r="F7" s="71">
        <f t="shared" si="1"/>
        <v>80.800510953299622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9480.1200000000008</v>
      </c>
      <c r="E8" s="79">
        <f>E9+E10-E11</f>
        <v>9480.1200000000008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9480.1200000000008</v>
      </c>
      <c r="E9" s="192">
        <v>9480.1200000000008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24902.670000000002</v>
      </c>
      <c r="E12" s="79">
        <f t="shared" si="3"/>
        <v>18301.350000000006</v>
      </c>
      <c r="F12" s="71">
        <f t="shared" si="1"/>
        <v>73.491517174664423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889.61999999999534</v>
      </c>
      <c r="E13" s="79">
        <f t="shared" si="4"/>
        <v>889.61999999999534</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46100.88</v>
      </c>
      <c r="E15" s="192">
        <v>46100.88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5535.5</v>
      </c>
      <c r="E17" s="192">
        <v>5535.5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50746.76</v>
      </c>
      <c r="E18" s="192">
        <v>50746.76</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18175.180000000008</v>
      </c>
      <c r="E19" s="79">
        <f t="shared" si="5"/>
        <v>13000.48000000001</v>
      </c>
      <c r="F19" s="71">
        <f t="shared" si="1"/>
        <v>71.528755148504757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32105.73</v>
      </c>
      <c r="E20" s="192">
        <v>32105.73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3006.9</v>
      </c>
      <c r="E21" s="192">
        <v>3226.7</v>
      </c>
      <c r="F21" s="71">
        <f t="shared" si="1"/>
        <v>107.30985400246101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13573.98</v>
      </c>
      <c r="E22" s="192">
        <v>13573.98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948.79</v>
      </c>
      <c r="E25" s="192">
        <v>948.79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32747.33</v>
      </c>
      <c r="E26" s="192">
        <v>34036.120000000003</v>
      </c>
      <c r="F26" s="71">
        <f t="shared" si="1"/>
        <v>103.93555749430566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64207.55</v>
      </c>
      <c r="E28" s="192">
        <v>70890.84</v>
      </c>
      <c r="F28" s="71">
        <f t="shared" si="1"/>
        <v>110.40888493642879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5837.87</v>
      </c>
      <c r="E45" s="79">
        <f t="shared" si="9"/>
        <v>4411.25</v>
      </c>
      <c r="F45" s="71">
        <f t="shared" si="1"/>
        <v>75.562662409406173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7838.07</v>
      </c>
      <c r="E47" s="192">
        <v>7838.07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2000.2</v>
      </c>
      <c r="E50" s="192">
        <v>3426.82</v>
      </c>
      <c r="F50" s="71">
        <f t="shared" si="1"/>
        <v>171.32386761323869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63879.459999999992</v>
      </c>
      <c r="E69" s="79">
        <f>E70+E82+E88+E119+E135+E147+E165+E171</f>
        <v>35541.199999999997</v>
      </c>
      <c r="F69" s="71">
        <f t="shared" si="1"/>
        <v>55.63791553654336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40668.03</v>
      </c>
      <c r="E70" s="79">
        <f t="shared" si="12"/>
        <v>0.42</v>
      </c>
      <c r="F70" s="71">
        <f t="shared" si="1"/>
        <v>1.0327522626495554E-3</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40651.43</v>
      </c>
      <c r="E71" s="79">
        <f t="shared" si="13"/>
        <v>0.42</v>
      </c>
      <c r="F71" s="71">
        <f t="shared" si="1"/>
        <v>1.0331739867453617E-3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40651.43</v>
      </c>
      <c r="E73" s="192">
        <v>0.42</v>
      </c>
      <c r="F73" s="71">
        <f t="shared" si="1"/>
        <v>1.0331739867453617E-3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16.600000000000001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43.28</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43.28</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21379.59</v>
      </c>
      <c r="E147" s="79">
        <f t="shared" si="24"/>
        <v>35497.5</v>
      </c>
      <c r="F147" s="71">
        <f t="shared" si="1"/>
        <v>166.03452170972409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17734.2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17734.2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14746.09</v>
      </c>
      <c r="E160" s="192">
        <v>16528.5</v>
      </c>
      <c r="F160" s="71">
        <f t="shared" si="1"/>
        <v>112.08733976260825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6633.5</v>
      </c>
      <c r="E162" s="192">
        <v>1234.8</v>
      </c>
      <c r="F162" s="71">
        <f t="shared" si="1"/>
        <v>18.614607673174042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1831.84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1831.84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98262.25</v>
      </c>
      <c r="E176" s="79">
        <f>E177+E251</f>
        <v>63322.67</v>
      </c>
      <c r="F176" s="71">
        <f t="shared" si="1"/>
        <v>64.442519889377664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43366.77</v>
      </c>
      <c r="E177" s="79">
        <f>E178+E197+E203+E219+E247+E248</f>
        <v>57461.48</v>
      </c>
      <c r="F177" s="71">
        <f t="shared" si="1"/>
        <v>132.50117543916693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42539.24</v>
      </c>
      <c r="E178" s="79">
        <f>SUM(E179:E181)+E185+E186+SUM(E194:E196)</f>
        <v>56636.54</v>
      </c>
      <c r="F178" s="71">
        <f t="shared" si="1"/>
        <v>133.13952012306757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38306.14</v>
      </c>
      <c r="E179" s="192">
        <v>49538.83</v>
      </c>
      <c r="F179" s="71">
        <f t="shared" si="1"/>
        <v>129.32347138082824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4145.75</v>
      </c>
      <c r="E180" s="192">
        <v>6906.47</v>
      </c>
      <c r="F180" s="71">
        <f t="shared" si="1"/>
        <v>166.59156967979257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87.35</v>
      </c>
      <c r="E181" s="79">
        <f t="shared" si="28"/>
        <v>191.24</v>
      </c>
      <c r="F181" s="71">
        <f t="shared" si="1"/>
        <v>218.93531768746425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87.35</v>
      </c>
      <c r="E184" s="192">
        <v>191.24</v>
      </c>
      <c r="F184" s="71">
        <f t="shared" si="1"/>
        <v>218.93531768746425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827.53</v>
      </c>
      <c r="E197" s="79">
        <f>SUM(E198:E202)</f>
        <v>824.94</v>
      </c>
      <c r="F197" s="71">
        <f t="shared" si="1"/>
        <v>99.687020410136199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827.53</v>
      </c>
      <c r="E199" s="192">
        <v>824.94</v>
      </c>
      <c r="F199" s="71">
        <f t="shared" ref="F199:F202" si="30">IF(D199&gt;0,IF(E199/D199&gt;=100,"&gt;&gt;100",E199/D199*100),"-")</f>
        <v>99.687020410136199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54895.479999999996</v>
      </c>
      <c r="E251" s="79">
        <f>+E252+E255-E264+E274+E291</f>
        <v>5861.1899999999987</v>
      </c>
      <c r="F251" s="71">
        <f t="shared" si="1"/>
        <v>10.676999272071216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29586.81</v>
      </c>
      <c r="E252" s="79">
        <f>E253-E254</f>
        <v>22985.49</v>
      </c>
      <c r="F252" s="71">
        <f t="shared" si="1"/>
        <v>77.688300969249482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29586.81</v>
      </c>
      <c r="E253" s="192">
        <v>22985.49</v>
      </c>
      <c r="F253" s="71">
        <f t="shared" si="1"/>
        <v>77.688300969249482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3929.1799999999985</v>
      </c>
      <c r="E255" s="79">
        <f>E256-E260</f>
        <v>-51387</v>
      </c>
      <c r="F255" s="71">
        <f t="shared" si="1"/>
        <v>-1307.8301324958395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12436.46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12436.46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8507.2800000000007</v>
      </c>
      <c r="E260" s="79">
        <f>SUM(E261:E263)</f>
        <v>51387</v>
      </c>
      <c r="F260" s="71">
        <f t="shared" si="1"/>
        <v>604.03560244872619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7888.02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8507.2800000000007</v>
      </c>
      <c r="E262" s="192">
        <v>43498.98</v>
      </c>
      <c r="F262" s="71">
        <f t="shared" si="1"/>
        <v>511.31477981211384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0.1</v>
      </c>
      <c r="E264" s="79">
        <f>SUM(E265:E273)</f>
        <v>0</v>
      </c>
      <c r="F264" s="71">
        <f t="shared" si="1"/>
        <v>0</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0.1</v>
      </c>
      <c r="E265" s="192">
        <v>0</v>
      </c>
      <c r="F265" s="71">
        <f t="shared" ref="F265:F273" si="38">IF(D265&gt;0,IF(E265/D265&gt;=100,"&gt;&gt;100",E265/D265*100),"-")</f>
        <v>0</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21379.59</v>
      </c>
      <c r="E274" s="79">
        <f>SUM(E275:E277)+SUM(E286:E290)</f>
        <v>34262.699999999997</v>
      </c>
      <c r="F274" s="71">
        <f t="shared" si="1"/>
        <v>160.2589198389679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6633.5</v>
      </c>
      <c r="E277" s="79">
        <f>SUM(E278:E285)</f>
        <v>17734.2</v>
      </c>
      <c r="F277" s="71">
        <f t="shared" si="39"/>
        <v>267.34303158212106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6633.5</v>
      </c>
      <c r="E280" s="192">
        <v>17734.2</v>
      </c>
      <c r="F280" s="71">
        <f t="shared" si="39"/>
        <v>267.34303158212106</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14746.09</v>
      </c>
      <c r="E287" s="192">
        <v>16528.5</v>
      </c>
      <c r="F287" s="71">
        <f t="shared" si="39"/>
        <v>112.08733976260825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5338.04</v>
      </c>
      <c r="E302" s="192">
        <v>17267.080000000002</v>
      </c>
      <c r="F302" s="71">
        <f t="shared" si="43"/>
        <v>323.47228570786285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16041.55</v>
      </c>
      <c r="E303" s="192">
        <v>18230.419999999998</v>
      </c>
      <c r="F303" s="71">
        <f t="shared" si="43"/>
        <v>113.6450031324903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43.28</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42539.24</v>
      </c>
      <c r="E337" s="192">
        <v>56636.54</v>
      </c>
      <c r="F337" s="71">
        <f t="shared" si="43"/>
        <v>133.13952012306757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827.53</v>
      </c>
      <c r="E339" s="192">
        <v>824.94</v>
      </c>
      <c r="F339" s="71">
        <f t="shared" si="43"/>
        <v>99.687020410136199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L112" sqref="L111:L11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544849.97</v>
      </c>
      <c r="E114" s="60">
        <f t="shared" si="22"/>
        <v>686200.29</v>
      </c>
      <c r="F114" s="45">
        <f t="shared" si="1"/>
        <v>125.94298022995211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544849.97</v>
      </c>
      <c r="E115" s="60">
        <f t="shared" si="23"/>
        <v>686200.29</v>
      </c>
      <c r="F115" s="45">
        <f t="shared" si="1"/>
        <v>125.94298022995211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544849.97</v>
      </c>
      <c r="E116" s="194">
        <v>686200.29</v>
      </c>
      <c r="F116" s="45">
        <f t="shared" si="1"/>
        <v>125.94298022995211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544849.97</v>
      </c>
      <c r="E141" s="81">
        <f t="shared" si="28"/>
        <v>686200.29</v>
      </c>
      <c r="F141" s="61">
        <f t="shared" si="1"/>
        <v>125.94298022995211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43366.77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681841.24999999988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680332.65999999992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564162.68999999994</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115040.85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1129.1199999999999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1508.59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667746.54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666235.36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552930</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112280.13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1025.23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1511.18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57461.479999999865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57461.48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56636.54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824.94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8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28428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PETEK</cp:lastModifiedBy>
  <cp:lastPrinted>2026-01-30T06:54:27Z</cp:lastPrinted>
  <dcterms:created xsi:type="dcterms:W3CDTF">2022-04-01T05:14:30Z</dcterms:created>
  <dcterms:modified xsi:type="dcterms:W3CDTF">2026-01-30T06:57:18Z</dcterms:modified>
</cp:coreProperties>
</file>