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djecj\Desktop\2026 RAČUNOVODSTVO\I-III-2026\"/>
    </mc:Choice>
  </mc:AlternateContent>
  <xr:revisionPtr revIDLastSave="0" documentId="13_ncr:1_{63E0E440-84B0-43D5-AE63-2EFBFCC0876F}"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E331" i="9" s="1"/>
  <c r="B331" i="9" s="1"/>
  <c r="F331" i="9"/>
  <c r="H330" i="9"/>
  <c r="E330" i="9" s="1"/>
  <c r="B330" i="9" s="1"/>
  <c r="G330" i="9"/>
  <c r="F330" i="9"/>
  <c r="H329" i="9"/>
  <c r="G329" i="9"/>
  <c r="F329" i="9"/>
  <c r="E329" i="9"/>
  <c r="B329" i="9" s="1"/>
  <c r="H328" i="9"/>
  <c r="G328" i="9"/>
  <c r="F328" i="9"/>
  <c r="H327" i="9"/>
  <c r="G327" i="9"/>
  <c r="F327" i="9"/>
  <c r="E327" i="9"/>
  <c r="B327" i="9" s="1"/>
  <c r="H326" i="9"/>
  <c r="G326" i="9"/>
  <c r="F326" i="9"/>
  <c r="H325" i="9"/>
  <c r="G325" i="9"/>
  <c r="F325" i="9"/>
  <c r="H324" i="9"/>
  <c r="G324" i="9"/>
  <c r="E324" i="9" s="1"/>
  <c r="B324" i="9" s="1"/>
  <c r="F324" i="9"/>
  <c r="H323" i="9"/>
  <c r="G323" i="9"/>
  <c r="F323" i="9"/>
  <c r="H322" i="9"/>
  <c r="E322" i="9" s="1"/>
  <c r="B322" i="9" s="1"/>
  <c r="G322" i="9"/>
  <c r="F322" i="9"/>
  <c r="H321" i="9"/>
  <c r="G321" i="9"/>
  <c r="F321" i="9"/>
  <c r="H320" i="9"/>
  <c r="G320" i="9"/>
  <c r="E320" i="9" s="1"/>
  <c r="B320" i="9" s="1"/>
  <c r="F320" i="9"/>
  <c r="H319" i="9"/>
  <c r="G319" i="9"/>
  <c r="E319" i="9" s="1"/>
  <c r="B319" i="9" s="1"/>
  <c r="F319" i="9"/>
  <c r="H318" i="9"/>
  <c r="E318" i="9" s="1"/>
  <c r="B318" i="9" s="1"/>
  <c r="G318" i="9"/>
  <c r="F318" i="9"/>
  <c r="H317" i="9"/>
  <c r="G317" i="9"/>
  <c r="E317" i="9" s="1"/>
  <c r="B317" i="9" s="1"/>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F291" i="9" s="1"/>
  <c r="E291" i="9"/>
  <c r="M290" i="9"/>
  <c r="L290" i="9"/>
  <c r="F290" i="9"/>
  <c r="E290" i="9"/>
  <c r="B290" i="9"/>
  <c r="M289" i="9"/>
  <c r="L289" i="9"/>
  <c r="F289" i="9" s="1"/>
  <c r="E289" i="9"/>
  <c r="M288" i="9"/>
  <c r="L288" i="9"/>
  <c r="F288" i="9"/>
  <c r="B288" i="9" s="1"/>
  <c r="E288" i="9"/>
  <c r="M287" i="9"/>
  <c r="L287" i="9"/>
  <c r="F287" i="9" s="1"/>
  <c r="E287" i="9"/>
  <c r="M286" i="9"/>
  <c r="F286" i="9" s="1"/>
  <c r="L286" i="9"/>
  <c r="E286" i="9"/>
  <c r="B286" i="9"/>
  <c r="M285" i="9"/>
  <c r="L285" i="9"/>
  <c r="F285" i="9" s="1"/>
  <c r="E285" i="9"/>
  <c r="B285" i="9" s="1"/>
  <c r="M284" i="9"/>
  <c r="L284" i="9"/>
  <c r="F284" i="9"/>
  <c r="B284" i="9" s="1"/>
  <c r="E284" i="9"/>
  <c r="M283" i="9"/>
  <c r="L283" i="9"/>
  <c r="F283" i="9" s="1"/>
  <c r="E283" i="9"/>
  <c r="M282" i="9"/>
  <c r="F282" i="9" s="1"/>
  <c r="B282" i="9" s="1"/>
  <c r="L282" i="9"/>
  <c r="E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M272" i="9"/>
  <c r="L272" i="9"/>
  <c r="F272" i="9"/>
  <c r="B272" i="9" s="1"/>
  <c r="E272" i="9"/>
  <c r="M271" i="9"/>
  <c r="L271" i="9"/>
  <c r="F271" i="9" s="1"/>
  <c r="E271" i="9"/>
  <c r="B271" i="9" s="1"/>
  <c r="M270" i="9"/>
  <c r="F270" i="9" s="1"/>
  <c r="L270" i="9"/>
  <c r="E270" i="9"/>
  <c r="B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M264" i="9"/>
  <c r="L264" i="9"/>
  <c r="F264" i="9"/>
  <c r="B264" i="9" s="1"/>
  <c r="E264" i="9"/>
  <c r="M263" i="9"/>
  <c r="L263" i="9"/>
  <c r="F263" i="9" s="1"/>
  <c r="B263" i="9" s="1"/>
  <c r="E263" i="9"/>
  <c r="M262" i="9"/>
  <c r="L262" i="9"/>
  <c r="E262" i="9"/>
  <c r="M261" i="9"/>
  <c r="L261" i="9"/>
  <c r="F261" i="9"/>
  <c r="E261" i="9"/>
  <c r="B261" i="9" s="1"/>
  <c r="M260" i="9"/>
  <c r="L260" i="9"/>
  <c r="F260" i="9"/>
  <c r="E260" i="9"/>
  <c r="M259" i="9"/>
  <c r="L259" i="9"/>
  <c r="F259" i="9" s="1"/>
  <c r="B259" i="9" s="1"/>
  <c r="E259" i="9"/>
  <c r="M258" i="9"/>
  <c r="L258" i="9"/>
  <c r="E258" i="9"/>
  <c r="M257" i="9"/>
  <c r="L257" i="9"/>
  <c r="F257" i="9"/>
  <c r="E257" i="9"/>
  <c r="B257" i="9" s="1"/>
  <c r="M256" i="9"/>
  <c r="L256" i="9"/>
  <c r="F256" i="9"/>
  <c r="E256" i="9"/>
  <c r="B256" i="9" s="1"/>
  <c r="M255" i="9"/>
  <c r="L255" i="9"/>
  <c r="F255" i="9" s="1"/>
  <c r="B255" i="9" s="1"/>
  <c r="E255" i="9"/>
  <c r="M254" i="9"/>
  <c r="L254" i="9"/>
  <c r="E254" i="9"/>
  <c r="M253" i="9"/>
  <c r="L253" i="9"/>
  <c r="F253" i="9"/>
  <c r="E253" i="9"/>
  <c r="B253" i="9" s="1"/>
  <c r="M252" i="9"/>
  <c r="L252" i="9"/>
  <c r="F252" i="9"/>
  <c r="E252" i="9"/>
  <c r="M251" i="9"/>
  <c r="L251" i="9"/>
  <c r="F251" i="9" s="1"/>
  <c r="B251" i="9" s="1"/>
  <c r="E251" i="9"/>
  <c r="M250" i="9"/>
  <c r="L250" i="9"/>
  <c r="F250" i="9" s="1"/>
  <c r="B250" i="9" s="1"/>
  <c r="E250" i="9"/>
  <c r="M249" i="9"/>
  <c r="L249" i="9"/>
  <c r="F249" i="9"/>
  <c r="E249" i="9"/>
  <c r="B249" i="9" s="1"/>
  <c r="M248" i="9"/>
  <c r="L248" i="9"/>
  <c r="F248" i="9"/>
  <c r="E248" i="9"/>
  <c r="M247" i="9"/>
  <c r="L247" i="9"/>
  <c r="F247" i="9" s="1"/>
  <c r="B247" i="9" s="1"/>
  <c r="E247" i="9"/>
  <c r="M246" i="9"/>
  <c r="L246" i="9"/>
  <c r="E246" i="9"/>
  <c r="M245" i="9"/>
  <c r="L245" i="9"/>
  <c r="F245" i="9"/>
  <c r="E245" i="9"/>
  <c r="B245" i="9" s="1"/>
  <c r="M244" i="9"/>
  <c r="F244" i="9" s="1"/>
  <c r="L244" i="9"/>
  <c r="E244" i="9"/>
  <c r="M243" i="9"/>
  <c r="L243" i="9"/>
  <c r="F243" i="9" s="1"/>
  <c r="B243" i="9" s="1"/>
  <c r="E243" i="9"/>
  <c r="M242" i="9"/>
  <c r="L242" i="9"/>
  <c r="E242" i="9"/>
  <c r="M241" i="9"/>
  <c r="L241" i="9"/>
  <c r="F241" i="9"/>
  <c r="E241" i="9"/>
  <c r="B241" i="9" s="1"/>
  <c r="M240" i="9"/>
  <c r="F240" i="9" s="1"/>
  <c r="L240" i="9"/>
  <c r="E240" i="9"/>
  <c r="M239" i="9"/>
  <c r="L239" i="9"/>
  <c r="E239" i="9"/>
  <c r="M238" i="9"/>
  <c r="L238" i="9"/>
  <c r="E238" i="9"/>
  <c r="M237" i="9"/>
  <c r="F237" i="9" s="1"/>
  <c r="L237" i="9"/>
  <c r="E237" i="9"/>
  <c r="M236" i="9"/>
  <c r="L236" i="9"/>
  <c r="E236" i="9"/>
  <c r="M235" i="9"/>
  <c r="L235" i="9"/>
  <c r="F235" i="9" s="1"/>
  <c r="B235" i="9" s="1"/>
  <c r="E235" i="9"/>
  <c r="M234" i="9"/>
  <c r="L234" i="9"/>
  <c r="F234" i="9" s="1"/>
  <c r="B234" i="9" s="1"/>
  <c r="E234" i="9"/>
  <c r="M233" i="9"/>
  <c r="L233" i="9"/>
  <c r="F233" i="9"/>
  <c r="E233" i="9"/>
  <c r="B233" i="9" s="1"/>
  <c r="M232" i="9"/>
  <c r="L232" i="9"/>
  <c r="F232" i="9"/>
  <c r="E232" i="9"/>
  <c r="M231" i="9"/>
  <c r="L231" i="9"/>
  <c r="F231" i="9" s="1"/>
  <c r="B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F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F101" i="9"/>
  <c r="B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E93" i="9" s="1"/>
  <c r="F93" i="9"/>
  <c r="B93" i="9"/>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E85" i="9" s="1"/>
  <c r="F85" i="9"/>
  <c r="B85" i="9"/>
  <c r="H84" i="9"/>
  <c r="G84" i="9"/>
  <c r="F84" i="9"/>
  <c r="E84" i="9"/>
  <c r="B84" i="9" s="1"/>
  <c r="H83" i="9"/>
  <c r="E83" i="9" s="1"/>
  <c r="B83" i="9" s="1"/>
  <c r="G83" i="9"/>
  <c r="F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F77" i="9"/>
  <c r="B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F69" i="9"/>
  <c r="B69" i="9"/>
  <c r="H68" i="9"/>
  <c r="G68" i="9"/>
  <c r="F68" i="9"/>
  <c r="E68" i="9"/>
  <c r="B68" i="9" s="1"/>
  <c r="H67" i="9"/>
  <c r="E67" i="9" s="1"/>
  <c r="B67" i="9" s="1"/>
  <c r="G67" i="9"/>
  <c r="F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E61" i="9" s="1"/>
  <c r="F61" i="9"/>
  <c r="B61" i="9"/>
  <c r="H60" i="9"/>
  <c r="G60" i="9"/>
  <c r="F60" i="9"/>
  <c r="E60" i="9"/>
  <c r="B60" i="9" s="1"/>
  <c r="H59" i="9"/>
  <c r="E59" i="9" s="1"/>
  <c r="B59" i="9" s="1"/>
  <c r="G59" i="9"/>
  <c r="F59" i="9"/>
  <c r="H58" i="9"/>
  <c r="G58" i="9"/>
  <c r="E58" i="9" s="1"/>
  <c r="B58" i="9" s="1"/>
  <c r="F58" i="9"/>
  <c r="H57" i="9"/>
  <c r="G57" i="9"/>
  <c r="F57" i="9"/>
  <c r="H56" i="9"/>
  <c r="G56" i="9"/>
  <c r="E56" i="9" s="1"/>
  <c r="B56" i="9" s="1"/>
  <c r="F56" i="9"/>
  <c r="H55" i="9"/>
  <c r="E55" i="9" s="1"/>
  <c r="B55" i="9" s="1"/>
  <c r="G55" i="9"/>
  <c r="F55" i="9"/>
  <c r="H54" i="9"/>
  <c r="G54" i="9"/>
  <c r="F54" i="9"/>
  <c r="E54" i="9"/>
  <c r="B54" i="9" s="1"/>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B296" i="9" s="1"/>
  <c r="I3" i="9"/>
  <c r="H3" i="9"/>
  <c r="G3" i="9"/>
  <c r="D104" i="8"/>
  <c r="D97" i="8"/>
  <c r="D92" i="8"/>
  <c r="D87" i="8"/>
  <c r="D82" i="8"/>
  <c r="D77" i="8"/>
  <c r="D72" i="8"/>
  <c r="D67" i="8"/>
  <c r="D62" i="8"/>
  <c r="D51" i="8" s="1"/>
  <c r="D57" i="8"/>
  <c r="D52" i="8"/>
  <c r="D46" i="8"/>
  <c r="D37" i="8"/>
  <c r="D27" i="8"/>
  <c r="D25" i="8"/>
  <c r="D18" i="8"/>
  <c r="D8" i="8"/>
  <c r="D6" i="8"/>
  <c r="E44" i="7"/>
  <c r="D44" i="7"/>
  <c r="E39" i="7"/>
  <c r="D39" i="7"/>
  <c r="D38" i="7" s="1"/>
  <c r="E38" i="7"/>
  <c r="E30" i="7"/>
  <c r="D30" i="7"/>
  <c r="E23" i="7"/>
  <c r="E22" i="7" s="1"/>
  <c r="E5" i="7" s="1"/>
  <c r="D23" i="7"/>
  <c r="D22" i="7"/>
  <c r="E14" i="7"/>
  <c r="D14" i="7"/>
  <c r="E7" i="7"/>
  <c r="D7" i="7"/>
  <c r="D6" i="7" s="1"/>
  <c r="E6" i="7"/>
  <c r="D5"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5" i="5"/>
  <c r="F274" i="5"/>
  <c r="F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D422" i="1" s="1"/>
  <c r="H422" i="1" s="1"/>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G28" i="3"/>
  <c r="B28" i="3"/>
  <c r="I27" i="3"/>
  <c r="H27" i="3"/>
  <c r="G27" i="3"/>
  <c r="B27" i="3"/>
  <c r="H25" i="3"/>
  <c r="G25" i="3"/>
  <c r="B25" i="3"/>
  <c r="G24" i="3"/>
  <c r="B24" i="3"/>
  <c r="G23" i="3"/>
  <c r="B23" i="3"/>
  <c r="G22" i="3"/>
  <c r="B22" i="3"/>
  <c r="G20" i="3"/>
  <c r="B20" i="3"/>
  <c r="G19" i="3"/>
  <c r="B19" i="3"/>
  <c r="G18" i="3"/>
  <c r="B18" i="3"/>
  <c r="G17" i="3"/>
  <c r="B17" i="3"/>
  <c r="H10" i="3" a="1"/>
  <c r="H10" i="3" s="1"/>
  <c r="L3" i="9" s="1"/>
  <c r="H1685" i="1"/>
  <c r="G1685" i="1"/>
  <c r="C1685" i="1"/>
  <c r="C1684" i="1"/>
  <c r="G1684" i="1" s="1"/>
  <c r="C1683" i="1"/>
  <c r="H1683" i="1" s="1"/>
  <c r="C1682" i="1"/>
  <c r="H1681" i="1"/>
  <c r="G1681" i="1"/>
  <c r="C1681" i="1"/>
  <c r="H1680" i="1"/>
  <c r="G1680" i="1"/>
  <c r="C1680" i="1"/>
  <c r="C1679" i="1"/>
  <c r="C1678" i="1"/>
  <c r="G1678" i="1" s="1"/>
  <c r="H1677" i="1"/>
  <c r="G1677" i="1"/>
  <c r="C1677" i="1"/>
  <c r="H1676" i="1"/>
  <c r="C1676" i="1"/>
  <c r="G1676" i="1" s="1"/>
  <c r="C1675" i="1"/>
  <c r="H1675" i="1" s="1"/>
  <c r="C1674" i="1"/>
  <c r="H1673" i="1"/>
  <c r="G1673" i="1"/>
  <c r="C1673" i="1"/>
  <c r="H1672" i="1"/>
  <c r="C1672" i="1"/>
  <c r="G1672" i="1" s="1"/>
  <c r="C1671" i="1"/>
  <c r="H1670" i="1"/>
  <c r="C1670" i="1"/>
  <c r="G1670" i="1" s="1"/>
  <c r="H1669" i="1"/>
  <c r="G1669" i="1"/>
  <c r="C1669" i="1"/>
  <c r="C1668" i="1"/>
  <c r="G1668" i="1" s="1"/>
  <c r="C1667" i="1"/>
  <c r="H1667" i="1" s="1"/>
  <c r="C1666" i="1"/>
  <c r="H1665" i="1"/>
  <c r="G1665" i="1"/>
  <c r="C1665" i="1"/>
  <c r="C1664" i="1"/>
  <c r="H1664" i="1" s="1"/>
  <c r="C1663" i="1"/>
  <c r="C1662" i="1"/>
  <c r="G1662" i="1" s="1"/>
  <c r="H1661" i="1"/>
  <c r="G1661" i="1"/>
  <c r="C1661" i="1"/>
  <c r="C1660" i="1"/>
  <c r="G1660" i="1" s="1"/>
  <c r="G1659" i="1"/>
  <c r="C1659" i="1"/>
  <c r="H1659" i="1" s="1"/>
  <c r="C1658" i="1"/>
  <c r="H1657" i="1"/>
  <c r="G1657" i="1"/>
  <c r="C1657" i="1"/>
  <c r="C1656" i="1"/>
  <c r="H1656" i="1" s="1"/>
  <c r="C1655" i="1"/>
  <c r="C1654" i="1"/>
  <c r="G1654" i="1" s="1"/>
  <c r="H1653" i="1"/>
  <c r="G1653" i="1"/>
  <c r="C1653" i="1"/>
  <c r="C1652" i="1"/>
  <c r="G1652" i="1" s="1"/>
  <c r="C1651" i="1"/>
  <c r="H1651" i="1" s="1"/>
  <c r="C1650" i="1"/>
  <c r="H1649" i="1"/>
  <c r="G1649" i="1"/>
  <c r="C1649" i="1"/>
  <c r="H1648" i="1"/>
  <c r="G1648" i="1"/>
  <c r="C1648" i="1"/>
  <c r="C1647" i="1"/>
  <c r="C1646" i="1"/>
  <c r="G1646" i="1" s="1"/>
  <c r="H1645" i="1"/>
  <c r="G1645" i="1"/>
  <c r="C1645" i="1"/>
  <c r="H1644" i="1"/>
  <c r="C1644" i="1"/>
  <c r="G1644" i="1" s="1"/>
  <c r="C1643" i="1"/>
  <c r="H1643" i="1" s="1"/>
  <c r="C1642" i="1"/>
  <c r="H1641" i="1"/>
  <c r="G1641" i="1"/>
  <c r="C1641" i="1"/>
  <c r="H1640" i="1"/>
  <c r="C1640" i="1"/>
  <c r="G1640" i="1" s="1"/>
  <c r="C1639" i="1"/>
  <c r="H1638" i="1"/>
  <c r="C1638" i="1"/>
  <c r="G1638" i="1" s="1"/>
  <c r="H1637" i="1"/>
  <c r="G1637" i="1"/>
  <c r="C1637" i="1"/>
  <c r="C1636" i="1"/>
  <c r="G1636" i="1" s="1"/>
  <c r="C1635" i="1"/>
  <c r="H1635" i="1" s="1"/>
  <c r="C1634" i="1"/>
  <c r="H1633" i="1"/>
  <c r="G1633" i="1"/>
  <c r="C1633" i="1"/>
  <c r="C1632" i="1"/>
  <c r="H1632" i="1" s="1"/>
  <c r="C1631" i="1"/>
  <c r="C1630" i="1"/>
  <c r="G1630" i="1" s="1"/>
  <c r="H1629" i="1"/>
  <c r="G1629" i="1"/>
  <c r="C1629" i="1"/>
  <c r="C1628" i="1"/>
  <c r="G1628" i="1" s="1"/>
  <c r="G1627" i="1"/>
  <c r="C1627" i="1"/>
  <c r="H1627" i="1" s="1"/>
  <c r="C1626" i="1"/>
  <c r="H1625" i="1"/>
  <c r="G1625" i="1"/>
  <c r="C1625" i="1"/>
  <c r="C1624" i="1"/>
  <c r="H1624" i="1" s="1"/>
  <c r="C1623" i="1"/>
  <c r="C1622" i="1"/>
  <c r="G1622" i="1" s="1"/>
  <c r="C1619" i="1"/>
  <c r="H1619" i="1" s="1"/>
  <c r="H1618" i="1"/>
  <c r="C1618" i="1"/>
  <c r="G1618" i="1" s="1"/>
  <c r="H1617" i="1"/>
  <c r="G1617" i="1"/>
  <c r="C1617" i="1"/>
  <c r="G1616" i="1"/>
  <c r="C1616" i="1"/>
  <c r="H1616" i="1" s="1"/>
  <c r="G1615" i="1"/>
  <c r="C1615" i="1"/>
  <c r="H1615" i="1" s="1"/>
  <c r="H1614" i="1"/>
  <c r="C1614" i="1"/>
  <c r="G1614" i="1" s="1"/>
  <c r="H1613" i="1"/>
  <c r="G1613" i="1"/>
  <c r="C1613" i="1"/>
  <c r="H1612" i="1"/>
  <c r="G1612" i="1"/>
  <c r="C1612" i="1"/>
  <c r="G1611" i="1"/>
  <c r="C1611" i="1"/>
  <c r="H1611" i="1" s="1"/>
  <c r="H1610" i="1"/>
  <c r="C1610" i="1"/>
  <c r="G1610" i="1" s="1"/>
  <c r="H1609" i="1"/>
  <c r="G1609" i="1"/>
  <c r="C1609" i="1"/>
  <c r="C1608" i="1"/>
  <c r="G1607" i="1"/>
  <c r="C1607" i="1"/>
  <c r="H1607" i="1" s="1"/>
  <c r="C1606" i="1"/>
  <c r="H1605" i="1"/>
  <c r="G1605" i="1"/>
  <c r="C1605" i="1"/>
  <c r="H1604" i="1"/>
  <c r="G1604" i="1"/>
  <c r="C1604" i="1"/>
  <c r="C1603" i="1"/>
  <c r="H1602" i="1"/>
  <c r="C1602" i="1"/>
  <c r="G1602" i="1" s="1"/>
  <c r="H1601" i="1"/>
  <c r="G1601" i="1"/>
  <c r="C1601" i="1"/>
  <c r="G1600" i="1"/>
  <c r="C1600" i="1"/>
  <c r="H1600" i="1" s="1"/>
  <c r="G1599" i="1"/>
  <c r="C1599" i="1"/>
  <c r="H1599" i="1" s="1"/>
  <c r="H1598" i="1"/>
  <c r="C1598" i="1"/>
  <c r="G1598" i="1" s="1"/>
  <c r="H1597" i="1"/>
  <c r="G1597" i="1"/>
  <c r="C1597" i="1"/>
  <c r="H1596" i="1"/>
  <c r="G1596" i="1"/>
  <c r="C1596" i="1"/>
  <c r="G1595" i="1"/>
  <c r="C1595" i="1"/>
  <c r="H1595" i="1" s="1"/>
  <c r="H1594" i="1"/>
  <c r="C1594" i="1"/>
  <c r="G1594" i="1" s="1"/>
  <c r="H1593" i="1"/>
  <c r="G1593" i="1"/>
  <c r="C1593" i="1"/>
  <c r="C1592" i="1"/>
  <c r="H1592" i="1" s="1"/>
  <c r="G1591" i="1"/>
  <c r="C1591" i="1"/>
  <c r="H1591" i="1" s="1"/>
  <c r="C1590" i="1"/>
  <c r="G1590" i="1" s="1"/>
  <c r="H1589" i="1"/>
  <c r="G1589" i="1"/>
  <c r="C1589" i="1"/>
  <c r="H1588" i="1"/>
  <c r="G1588" i="1"/>
  <c r="C1588" i="1"/>
  <c r="C1587" i="1"/>
  <c r="H1587" i="1" s="1"/>
  <c r="H1586" i="1"/>
  <c r="C1586" i="1"/>
  <c r="G1586" i="1" s="1"/>
  <c r="H1585" i="1"/>
  <c r="G1585" i="1"/>
  <c r="C1585" i="1"/>
  <c r="G1584" i="1"/>
  <c r="C1584" i="1"/>
  <c r="H1584" i="1" s="1"/>
  <c r="G1583" i="1"/>
  <c r="C1583" i="1"/>
  <c r="H1583" i="1" s="1"/>
  <c r="H1582" i="1"/>
  <c r="C1582" i="1"/>
  <c r="G1582" i="1" s="1"/>
  <c r="H1581" i="1"/>
  <c r="G1581" i="1"/>
  <c r="C1581" i="1"/>
  <c r="D1580" i="1"/>
  <c r="C1580" i="1"/>
  <c r="J1579" i="1"/>
  <c r="G1579" i="1"/>
  <c r="I1579" i="1" s="1"/>
  <c r="D1579" i="1"/>
  <c r="H1579" i="1" s="1"/>
  <c r="C1579" i="1"/>
  <c r="H1578" i="1"/>
  <c r="D1578" i="1"/>
  <c r="C1578" i="1"/>
  <c r="J1577" i="1"/>
  <c r="H1577" i="1"/>
  <c r="G1577" i="1"/>
  <c r="D1577" i="1"/>
  <c r="C1577" i="1"/>
  <c r="H1576" i="1"/>
  <c r="G1576" i="1"/>
  <c r="D1576" i="1"/>
  <c r="C1576" i="1"/>
  <c r="D1575" i="1"/>
  <c r="J1575" i="1" s="1"/>
  <c r="C1575" i="1"/>
  <c r="D1574" i="1"/>
  <c r="C1574" i="1"/>
  <c r="D1573" i="1"/>
  <c r="H1573" i="1" s="1"/>
  <c r="C1573" i="1"/>
  <c r="J1572" i="1"/>
  <c r="H1572" i="1"/>
  <c r="G1572" i="1"/>
  <c r="I1572" i="1" s="1"/>
  <c r="D1572" i="1"/>
  <c r="C1572" i="1"/>
  <c r="H1571" i="1"/>
  <c r="G1571" i="1"/>
  <c r="D1571" i="1"/>
  <c r="C1571" i="1"/>
  <c r="H1570" i="1"/>
  <c r="G1570" i="1"/>
  <c r="D1570" i="1"/>
  <c r="C1570" i="1"/>
  <c r="D1569" i="1"/>
  <c r="C1569" i="1"/>
  <c r="G1568" i="1"/>
  <c r="I1568" i="1" s="1"/>
  <c r="D1568" i="1"/>
  <c r="H1568" i="1" s="1"/>
  <c r="C1568" i="1"/>
  <c r="H1567" i="1"/>
  <c r="D1567" i="1"/>
  <c r="C1567" i="1"/>
  <c r="J1566" i="1"/>
  <c r="H1566" i="1"/>
  <c r="G1566" i="1"/>
  <c r="D1566" i="1"/>
  <c r="C1566" i="1"/>
  <c r="J1565" i="1"/>
  <c r="D1565" i="1"/>
  <c r="C1565" i="1"/>
  <c r="J1564" i="1"/>
  <c r="D1564" i="1"/>
  <c r="G1564" i="1" s="1"/>
  <c r="C1564" i="1"/>
  <c r="D1563" i="1"/>
  <c r="C1563" i="1"/>
  <c r="D1562" i="1"/>
  <c r="C1562" i="1"/>
  <c r="D1561" i="1"/>
  <c r="C1561" i="1"/>
  <c r="G1560" i="1"/>
  <c r="D1560" i="1"/>
  <c r="C1560" i="1"/>
  <c r="J1560" i="1" s="1"/>
  <c r="D1559" i="1"/>
  <c r="G1559" i="1" s="1"/>
  <c r="C1559" i="1"/>
  <c r="D1558" i="1"/>
  <c r="H1558" i="1" s="1"/>
  <c r="C1558" i="1"/>
  <c r="H1557" i="1"/>
  <c r="D1557" i="1"/>
  <c r="G1557" i="1" s="1"/>
  <c r="I1557" i="1" s="1"/>
  <c r="C1557" i="1"/>
  <c r="D1556" i="1"/>
  <c r="H1556" i="1" s="1"/>
  <c r="C1556" i="1"/>
  <c r="G1556" i="1" s="1"/>
  <c r="I1556" i="1" s="1"/>
  <c r="D1555" i="1"/>
  <c r="H1555" i="1" s="1"/>
  <c r="C1555" i="1"/>
  <c r="D1554" i="1"/>
  <c r="H1554" i="1" s="1"/>
  <c r="C1554" i="1"/>
  <c r="G1554" i="1" s="1"/>
  <c r="H1553" i="1"/>
  <c r="D1553" i="1"/>
  <c r="G1553" i="1" s="1"/>
  <c r="C1553" i="1"/>
  <c r="D1552" i="1"/>
  <c r="H1552" i="1" s="1"/>
  <c r="C1552" i="1"/>
  <c r="H1551" i="1"/>
  <c r="D1551" i="1"/>
  <c r="G1551" i="1" s="1"/>
  <c r="I1551" i="1" s="1"/>
  <c r="C1551" i="1"/>
  <c r="D1550" i="1"/>
  <c r="H1550" i="1" s="1"/>
  <c r="C1550" i="1"/>
  <c r="G1550" i="1" s="1"/>
  <c r="I1550" i="1" s="1"/>
  <c r="H1549" i="1"/>
  <c r="D1549" i="1"/>
  <c r="G1549" i="1" s="1"/>
  <c r="C1549" i="1"/>
  <c r="D1548" i="1"/>
  <c r="H1548" i="1" s="1"/>
  <c r="C1548" i="1"/>
  <c r="H1547" i="1"/>
  <c r="D1547" i="1"/>
  <c r="G1547" i="1" s="1"/>
  <c r="I1547" i="1" s="1"/>
  <c r="C1547" i="1"/>
  <c r="D1546" i="1"/>
  <c r="C1546" i="1"/>
  <c r="G1545" i="1"/>
  <c r="I1545" i="1" s="1"/>
  <c r="D1545" i="1"/>
  <c r="C1545" i="1"/>
  <c r="H1545" i="1" s="1"/>
  <c r="D1544" i="1"/>
  <c r="C1544" i="1"/>
  <c r="G1543" i="1"/>
  <c r="D1543" i="1"/>
  <c r="C1543" i="1"/>
  <c r="H1543" i="1" s="1"/>
  <c r="D1542" i="1"/>
  <c r="C1542" i="1"/>
  <c r="G1541" i="1"/>
  <c r="I1541" i="1" s="1"/>
  <c r="D1541" i="1"/>
  <c r="C1541" i="1"/>
  <c r="H1541" i="1" s="1"/>
  <c r="D1540" i="1"/>
  <c r="C1540" i="1"/>
  <c r="D1539" i="1"/>
  <c r="C1539" i="1"/>
  <c r="D1538" i="1"/>
  <c r="C1538" i="1"/>
  <c r="D1537"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G1468" i="1"/>
  <c r="D1468" i="1"/>
  <c r="C1468" i="1"/>
  <c r="H1468" i="1" s="1"/>
  <c r="G1467" i="1"/>
  <c r="D1467" i="1"/>
  <c r="C1467" i="1"/>
  <c r="H1467" i="1" s="1"/>
  <c r="D1466" i="1"/>
  <c r="C1466" i="1"/>
  <c r="H1466" i="1" s="1"/>
  <c r="D1465" i="1"/>
  <c r="C1465" i="1"/>
  <c r="H1465" i="1" s="1"/>
  <c r="G1464" i="1"/>
  <c r="D1464" i="1"/>
  <c r="C1464" i="1"/>
  <c r="H1464" i="1" s="1"/>
  <c r="G1463" i="1"/>
  <c r="D1463" i="1"/>
  <c r="C1463" i="1"/>
  <c r="H1463" i="1" s="1"/>
  <c r="D1462" i="1"/>
  <c r="C1462" i="1"/>
  <c r="H1462" i="1" s="1"/>
  <c r="D1461" i="1"/>
  <c r="C1461" i="1"/>
  <c r="H1461" i="1" s="1"/>
  <c r="G1460" i="1"/>
  <c r="D1460" i="1"/>
  <c r="C1460" i="1"/>
  <c r="H1460" i="1" s="1"/>
  <c r="G1459" i="1"/>
  <c r="D1459" i="1"/>
  <c r="C1459" i="1"/>
  <c r="H1459" i="1" s="1"/>
  <c r="D1458" i="1"/>
  <c r="C1458" i="1"/>
  <c r="H1458" i="1" s="1"/>
  <c r="D1457" i="1"/>
  <c r="C1457" i="1"/>
  <c r="H1457" i="1" s="1"/>
  <c r="G1456" i="1"/>
  <c r="D1456" i="1"/>
  <c r="C1456" i="1"/>
  <c r="H1456" i="1" s="1"/>
  <c r="G1455" i="1"/>
  <c r="D1455" i="1"/>
  <c r="C1455" i="1"/>
  <c r="H1455" i="1" s="1"/>
  <c r="D1454" i="1"/>
  <c r="C1454" i="1"/>
  <c r="H1454" i="1" s="1"/>
  <c r="D1453" i="1"/>
  <c r="C1453" i="1"/>
  <c r="H1453" i="1" s="1"/>
  <c r="G1452" i="1"/>
  <c r="D1452" i="1"/>
  <c r="C1452" i="1"/>
  <c r="H1452" i="1" s="1"/>
  <c r="G1451" i="1"/>
  <c r="D1451" i="1"/>
  <c r="C1451" i="1"/>
  <c r="H1451" i="1" s="1"/>
  <c r="D1450" i="1"/>
  <c r="C1450" i="1"/>
  <c r="H1450" i="1" s="1"/>
  <c r="D1449" i="1"/>
  <c r="C1449" i="1"/>
  <c r="H1449" i="1" s="1"/>
  <c r="G1448" i="1"/>
  <c r="D1448" i="1"/>
  <c r="C1448" i="1"/>
  <c r="H1448" i="1" s="1"/>
  <c r="G1447" i="1"/>
  <c r="D1447" i="1"/>
  <c r="C1447" i="1"/>
  <c r="H1447" i="1" s="1"/>
  <c r="D1446" i="1"/>
  <c r="C1446" i="1"/>
  <c r="H1446" i="1" s="1"/>
  <c r="D1445" i="1"/>
  <c r="C1445" i="1"/>
  <c r="H1445" i="1" s="1"/>
  <c r="G1444" i="1"/>
  <c r="D1444" i="1"/>
  <c r="C1444" i="1"/>
  <c r="H1444" i="1" s="1"/>
  <c r="G1443" i="1"/>
  <c r="D1443" i="1"/>
  <c r="C1443" i="1"/>
  <c r="H1443" i="1" s="1"/>
  <c r="D1442" i="1"/>
  <c r="C1442" i="1"/>
  <c r="H1442" i="1" s="1"/>
  <c r="D1441" i="1"/>
  <c r="C1441" i="1"/>
  <c r="H1441" i="1" s="1"/>
  <c r="G1440" i="1"/>
  <c r="D1440" i="1"/>
  <c r="C1440" i="1"/>
  <c r="H1440" i="1" s="1"/>
  <c r="G1439" i="1"/>
  <c r="D1439" i="1"/>
  <c r="C1439" i="1"/>
  <c r="H1439" i="1" s="1"/>
  <c r="D1438" i="1"/>
  <c r="C1438" i="1"/>
  <c r="H1438" i="1" s="1"/>
  <c r="D1437" i="1"/>
  <c r="C1437" i="1"/>
  <c r="H1437" i="1" s="1"/>
  <c r="G1436" i="1"/>
  <c r="D1436" i="1"/>
  <c r="C1436" i="1"/>
  <c r="H1436" i="1" s="1"/>
  <c r="G1435" i="1"/>
  <c r="D1435" i="1"/>
  <c r="C1435" i="1"/>
  <c r="H1435" i="1" s="1"/>
  <c r="D1434" i="1"/>
  <c r="C1434" i="1"/>
  <c r="H1434" i="1" s="1"/>
  <c r="D1433" i="1"/>
  <c r="C1433" i="1"/>
  <c r="H1433" i="1" s="1"/>
  <c r="G1432" i="1"/>
  <c r="D1432" i="1"/>
  <c r="C1432" i="1"/>
  <c r="H1432" i="1" s="1"/>
  <c r="G1431" i="1"/>
  <c r="D1431" i="1"/>
  <c r="C1431" i="1"/>
  <c r="H1431" i="1" s="1"/>
  <c r="D1430" i="1"/>
  <c r="D1429" i="1"/>
  <c r="C1429" i="1"/>
  <c r="H1429" i="1" s="1"/>
  <c r="G1428" i="1"/>
  <c r="D1428" i="1"/>
  <c r="C1428" i="1"/>
  <c r="H1428" i="1" s="1"/>
  <c r="G1427" i="1"/>
  <c r="D1427" i="1"/>
  <c r="C1427" i="1"/>
  <c r="H1427" i="1" s="1"/>
  <c r="D1426" i="1"/>
  <c r="C1426" i="1"/>
  <c r="H1426" i="1" s="1"/>
  <c r="D1425" i="1"/>
  <c r="C1425" i="1"/>
  <c r="H1425" i="1" s="1"/>
  <c r="G1424" i="1"/>
  <c r="D1424" i="1"/>
  <c r="C1424" i="1"/>
  <c r="H1424" i="1" s="1"/>
  <c r="G1423" i="1"/>
  <c r="D1423" i="1"/>
  <c r="C1423" i="1"/>
  <c r="H1423" i="1" s="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H1259" i="1" s="1"/>
  <c r="D1258" i="1"/>
  <c r="C1258" i="1"/>
  <c r="H1258" i="1" s="1"/>
  <c r="D1257" i="1"/>
  <c r="C1257" i="1"/>
  <c r="H1257" i="1" s="1"/>
  <c r="D1256" i="1"/>
  <c r="C1256" i="1"/>
  <c r="H1256" i="1" s="1"/>
  <c r="D1255" i="1"/>
  <c r="C1255" i="1"/>
  <c r="H1255" i="1" s="1"/>
  <c r="C1254" i="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G1115" i="1"/>
  <c r="D1115" i="1"/>
  <c r="C1115" i="1"/>
  <c r="G1114" i="1"/>
  <c r="D1114" i="1"/>
  <c r="C1114" i="1"/>
  <c r="D1113" i="1"/>
  <c r="C1113" i="1"/>
  <c r="D1112" i="1"/>
  <c r="C1112" i="1"/>
  <c r="H1112" i="1" s="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C422" i="1"/>
  <c r="D421" i="1"/>
  <c r="H421" i="1" s="1"/>
  <c r="C421" i="1"/>
  <c r="H416" i="1"/>
  <c r="G416" i="1"/>
  <c r="D416" i="1"/>
  <c r="C416"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H197" i="1" s="1"/>
  <c r="C197" i="1"/>
  <c r="H196" i="1"/>
  <c r="G196" i="1"/>
  <c r="D196" i="1"/>
  <c r="C196" i="1"/>
  <c r="H195" i="1"/>
  <c r="G195" i="1"/>
  <c r="D195" i="1"/>
  <c r="C195" i="1"/>
  <c r="H194" i="1"/>
  <c r="G194" i="1"/>
  <c r="D194" i="1"/>
  <c r="C194" i="1"/>
  <c r="H193" i="1"/>
  <c r="G193" i="1"/>
  <c r="D193" i="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G181" i="1"/>
  <c r="D181" i="1"/>
  <c r="C181" i="1"/>
  <c r="H180" i="1"/>
  <c r="G180" i="1"/>
  <c r="D180" i="1"/>
  <c r="C180" i="1"/>
  <c r="H179" i="1"/>
  <c r="G179" i="1"/>
  <c r="D179" i="1"/>
  <c r="C179" i="1"/>
  <c r="G178" i="1"/>
  <c r="D178" i="1"/>
  <c r="H178" i="1" s="1"/>
  <c r="C178" i="1"/>
  <c r="H177" i="1"/>
  <c r="D177" i="1"/>
  <c r="G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H162" i="1"/>
  <c r="G162" i="1"/>
  <c r="D162" i="1"/>
  <c r="C162" i="1"/>
  <c r="H161" i="1"/>
  <c r="D161" i="1"/>
  <c r="G161" i="1" s="1"/>
  <c r="C161" i="1"/>
  <c r="H159" i="1"/>
  <c r="G159" i="1"/>
  <c r="D159" i="1"/>
  <c r="C159" i="1"/>
  <c r="D158" i="1"/>
  <c r="H158" i="1" s="1"/>
  <c r="C158" i="1"/>
  <c r="H157" i="1"/>
  <c r="G157" i="1"/>
  <c r="D157" i="1"/>
  <c r="C157" i="1"/>
  <c r="H156" i="1"/>
  <c r="G156" i="1"/>
  <c r="D156" i="1"/>
  <c r="C156" i="1"/>
  <c r="D155" i="1"/>
  <c r="G155" i="1" s="1"/>
  <c r="C155" i="1"/>
  <c r="H154" i="1"/>
  <c r="G154" i="1"/>
  <c r="D154" i="1"/>
  <c r="C154" i="1"/>
  <c r="H153" i="1"/>
  <c r="G153" i="1"/>
  <c r="D153" i="1"/>
  <c r="C153" i="1"/>
  <c r="H152" i="1"/>
  <c r="G152" i="1"/>
  <c r="D152" i="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1" i="9" l="1"/>
  <c r="B311" i="9" s="1"/>
  <c r="E321" i="9"/>
  <c r="B321" i="9" s="1"/>
  <c r="E325" i="9"/>
  <c r="B325" i="9" s="1"/>
  <c r="H298" i="1"/>
  <c r="G415" i="1"/>
  <c r="E26" i="9"/>
  <c r="B26" i="9" s="1"/>
  <c r="G648" i="1"/>
  <c r="G647" i="1"/>
  <c r="G636" i="1"/>
  <c r="G635" i="1"/>
  <c r="E647" i="4"/>
  <c r="D641" i="1" s="1"/>
  <c r="G641" i="1" s="1"/>
  <c r="G299" i="1"/>
  <c r="G421" i="1"/>
  <c r="G422" i="1"/>
  <c r="F236" i="9"/>
  <c r="B236" i="9" s="1"/>
  <c r="E323" i="9"/>
  <c r="B323" i="9" s="1"/>
  <c r="E310" i="9"/>
  <c r="B310" i="9" s="1"/>
  <c r="G737" i="1"/>
  <c r="E57" i="9"/>
  <c r="B57" i="9" s="1"/>
  <c r="G731" i="1"/>
  <c r="G729" i="1"/>
  <c r="G717" i="1"/>
  <c r="G677" i="1"/>
  <c r="E34" i="9"/>
  <c r="B34" i="9" s="1"/>
  <c r="G646" i="1"/>
  <c r="G649" i="1"/>
  <c r="E373" i="4"/>
  <c r="E360" i="4" s="1"/>
  <c r="G396" i="1"/>
  <c r="G398" i="1"/>
  <c r="G381" i="1"/>
  <c r="G376" i="1"/>
  <c r="G374" i="1"/>
  <c r="G375" i="1"/>
  <c r="D368" i="1"/>
  <c r="F426" i="4"/>
  <c r="G198" i="1"/>
  <c r="G212" i="1"/>
  <c r="G213" i="1"/>
  <c r="H190" i="1"/>
  <c r="G197" i="1"/>
  <c r="B244" i="9"/>
  <c r="G192" i="1"/>
  <c r="B240" i="9"/>
  <c r="E53" i="9"/>
  <c r="B53" i="9" s="1"/>
  <c r="G183" i="1"/>
  <c r="G182" i="1"/>
  <c r="F239" i="9"/>
  <c r="B239" i="9" s="1"/>
  <c r="F238" i="9"/>
  <c r="B238" i="9" s="1"/>
  <c r="G176" i="1"/>
  <c r="G174" i="1"/>
  <c r="G175" i="1"/>
  <c r="G173" i="1"/>
  <c r="G171" i="1"/>
  <c r="G170" i="1"/>
  <c r="G169" i="1"/>
  <c r="G168" i="1"/>
  <c r="G166" i="1"/>
  <c r="G167" i="1"/>
  <c r="F170" i="4"/>
  <c r="G165" i="1"/>
  <c r="G164" i="1"/>
  <c r="G163" i="1"/>
  <c r="E49" i="9"/>
  <c r="B49" i="9" s="1"/>
  <c r="G158" i="1"/>
  <c r="H155" i="1"/>
  <c r="B237" i="9"/>
  <c r="H150" i="1"/>
  <c r="H151" i="1"/>
  <c r="F154" i="4"/>
  <c r="G130" i="1"/>
  <c r="G131" i="1"/>
  <c r="G132" i="1"/>
  <c r="G125" i="1"/>
  <c r="G126" i="1"/>
  <c r="F129" i="4"/>
  <c r="E46" i="9"/>
  <c r="B46" i="9" s="1"/>
  <c r="G79" i="1"/>
  <c r="G82" i="1"/>
  <c r="H64" i="1"/>
  <c r="G64" i="1"/>
  <c r="G65" i="1"/>
  <c r="E49" i="4"/>
  <c r="D45" i="1" s="1"/>
  <c r="E37" i="9"/>
  <c r="B37" i="9" s="1"/>
  <c r="E328" i="9"/>
  <c r="B328" i="9" s="1"/>
  <c r="E36" i="9"/>
  <c r="B36" i="9" s="1"/>
  <c r="E326" i="9"/>
  <c r="B326" i="9" s="1"/>
  <c r="E307" i="9"/>
  <c r="B307" i="9" s="1"/>
  <c r="H1113" i="1"/>
  <c r="H1154" i="1"/>
  <c r="G1154" i="1"/>
  <c r="H1156" i="1"/>
  <c r="G1156" i="1"/>
  <c r="H1158" i="1"/>
  <c r="G1158" i="1"/>
  <c r="H1160" i="1"/>
  <c r="G1160" i="1"/>
  <c r="H1162" i="1"/>
  <c r="G1162" i="1"/>
  <c r="H1164" i="1"/>
  <c r="G116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11" i="1"/>
  <c r="G1113" i="1"/>
  <c r="H1115" i="1"/>
  <c r="H1153" i="1"/>
  <c r="G1153" i="1"/>
  <c r="H1155" i="1"/>
  <c r="G1155" i="1"/>
  <c r="H1157" i="1"/>
  <c r="G1157" i="1"/>
  <c r="H1159" i="1"/>
  <c r="G1159" i="1"/>
  <c r="H1161" i="1"/>
  <c r="G1161" i="1"/>
  <c r="H1163" i="1"/>
  <c r="G1163" i="1"/>
  <c r="G1112" i="1"/>
  <c r="H1114"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165" i="1"/>
  <c r="G1166" i="1"/>
  <c r="G1167" i="1"/>
  <c r="G1168" i="1"/>
  <c r="G1169" i="1"/>
  <c r="G1170" i="1"/>
  <c r="G1171" i="1"/>
  <c r="G1172" i="1"/>
  <c r="G1173" i="1"/>
  <c r="G1174" i="1"/>
  <c r="G1175" i="1"/>
  <c r="G1176" i="1"/>
  <c r="G1177" i="1"/>
  <c r="G1178"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8"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8" i="1"/>
  <c r="G1418" i="1"/>
  <c r="H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22" i="1"/>
  <c r="G1422" i="1"/>
  <c r="G1260" i="1"/>
  <c r="J1563" i="1"/>
  <c r="H1563" i="1"/>
  <c r="G1563" i="1"/>
  <c r="I1563" i="1" s="1"/>
  <c r="G1606" i="1"/>
  <c r="H1606"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7" i="1"/>
  <c r="G1537" i="1"/>
  <c r="H1539" i="1"/>
  <c r="G1539" i="1"/>
  <c r="J1542" i="1"/>
  <c r="H1542" i="1"/>
  <c r="G1542" i="1"/>
  <c r="H1546" i="1"/>
  <c r="G1546" i="1"/>
  <c r="J1548" i="1"/>
  <c r="J1552" i="1"/>
  <c r="J1558" i="1"/>
  <c r="H1603" i="1"/>
  <c r="G1603" i="1"/>
  <c r="G1426" i="1"/>
  <c r="G1434" i="1"/>
  <c r="G1438" i="1"/>
  <c r="G1442" i="1"/>
  <c r="G1446" i="1"/>
  <c r="G1450" i="1"/>
  <c r="G1454" i="1"/>
  <c r="G1458" i="1"/>
  <c r="G1462" i="1"/>
  <c r="G1466" i="1"/>
  <c r="I1543" i="1"/>
  <c r="H1562" i="1"/>
  <c r="G1562" i="1"/>
  <c r="G1580" i="1"/>
  <c r="H1580" i="1"/>
  <c r="J1580" i="1"/>
  <c r="G1417" i="1"/>
  <c r="G1421" i="1"/>
  <c r="G1425" i="1"/>
  <c r="G1429" i="1"/>
  <c r="G1433" i="1"/>
  <c r="G1437" i="1"/>
  <c r="G1441" i="1"/>
  <c r="G1445" i="1"/>
  <c r="G1449" i="1"/>
  <c r="G1453" i="1"/>
  <c r="G1457" i="1"/>
  <c r="G1461" i="1"/>
  <c r="G1465"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6" i="1"/>
  <c r="G1526" i="1"/>
  <c r="H1528" i="1"/>
  <c r="G1528" i="1"/>
  <c r="H1530" i="1"/>
  <c r="G1530" i="1"/>
  <c r="H1532" i="1"/>
  <c r="G1532" i="1"/>
  <c r="H1534" i="1"/>
  <c r="G1534" i="1"/>
  <c r="H1538" i="1"/>
  <c r="G1538" i="1"/>
  <c r="J1540" i="1"/>
  <c r="H1540" i="1"/>
  <c r="G1540" i="1"/>
  <c r="I1540" i="1" s="1"/>
  <c r="J1544" i="1"/>
  <c r="H1544" i="1"/>
  <c r="G1544" i="1"/>
  <c r="J1546" i="1"/>
  <c r="G1548" i="1"/>
  <c r="I1548" i="1" s="1"/>
  <c r="I1549" i="1"/>
  <c r="J1550" i="1"/>
  <c r="G1552" i="1"/>
  <c r="I1552" i="1" s="1"/>
  <c r="I1553" i="1"/>
  <c r="G1555" i="1"/>
  <c r="J1556" i="1"/>
  <c r="G1558" i="1"/>
  <c r="I1558" i="1" s="1"/>
  <c r="H1574" i="1"/>
  <c r="G1574" i="1"/>
  <c r="J1574" i="1"/>
  <c r="H1608" i="1"/>
  <c r="G1608" i="1"/>
  <c r="J1547" i="1"/>
  <c r="J1549" i="1"/>
  <c r="J1551" i="1"/>
  <c r="J1553" i="1"/>
  <c r="J1557" i="1"/>
  <c r="G1569" i="1"/>
  <c r="I1569" i="1" s="1"/>
  <c r="H1569" i="1"/>
  <c r="H1631" i="1"/>
  <c r="G1631" i="1"/>
  <c r="G1642" i="1"/>
  <c r="H1642" i="1"/>
  <c r="H1663" i="1"/>
  <c r="G1663" i="1"/>
  <c r="G1674" i="1"/>
  <c r="H1674" i="1"/>
  <c r="J1541" i="1"/>
  <c r="J1543" i="1"/>
  <c r="J1545" i="1"/>
  <c r="H1561" i="1"/>
  <c r="J1561" i="1"/>
  <c r="I1566" i="1"/>
  <c r="G1575" i="1"/>
  <c r="I1575" i="1" s="1"/>
  <c r="H1575" i="1"/>
  <c r="G1587" i="1"/>
  <c r="H1590" i="1"/>
  <c r="G1592" i="1"/>
  <c r="G1619" i="1"/>
  <c r="G1624" i="1"/>
  <c r="G1635" i="1"/>
  <c r="H1639" i="1"/>
  <c r="G1639" i="1"/>
  <c r="H1646" i="1"/>
  <c r="G1650" i="1"/>
  <c r="H1650" i="1"/>
  <c r="H1652" i="1"/>
  <c r="G1656" i="1"/>
  <c r="G1667" i="1"/>
  <c r="H1671" i="1"/>
  <c r="G1671" i="1"/>
  <c r="H1678" i="1"/>
  <c r="G1682" i="1"/>
  <c r="H1682" i="1"/>
  <c r="H1684" i="1"/>
  <c r="E417" i="4"/>
  <c r="D412" i="1" s="1"/>
  <c r="H1622" i="1"/>
  <c r="G1626" i="1"/>
  <c r="H1626" i="1"/>
  <c r="H1628" i="1"/>
  <c r="G1632" i="1"/>
  <c r="G1643" i="1"/>
  <c r="H1647" i="1"/>
  <c r="G1647" i="1"/>
  <c r="H1654" i="1"/>
  <c r="G1658" i="1"/>
  <c r="H1658" i="1"/>
  <c r="H1660" i="1"/>
  <c r="G1664" i="1"/>
  <c r="G1675" i="1"/>
  <c r="H1679" i="1"/>
  <c r="G1679" i="1"/>
  <c r="H1559" i="1"/>
  <c r="I1559" i="1" s="1"/>
  <c r="J1559" i="1"/>
  <c r="H1560" i="1"/>
  <c r="I1560" i="1" s="1"/>
  <c r="G1561" i="1"/>
  <c r="I1561" i="1" s="1"/>
  <c r="H1564" i="1"/>
  <c r="I1564" i="1" s="1"/>
  <c r="G1565" i="1"/>
  <c r="H1565" i="1"/>
  <c r="J1568" i="1"/>
  <c r="J1569" i="1"/>
  <c r="I1577" i="1"/>
  <c r="H1623" i="1"/>
  <c r="G1623" i="1"/>
  <c r="H1630" i="1"/>
  <c r="G1634" i="1"/>
  <c r="H1634" i="1"/>
  <c r="H1636" i="1"/>
  <c r="G1651" i="1"/>
  <c r="H1655" i="1"/>
  <c r="G1655" i="1"/>
  <c r="H1662" i="1"/>
  <c r="G1666" i="1"/>
  <c r="H1666" i="1"/>
  <c r="H1668" i="1"/>
  <c r="G1683" i="1"/>
  <c r="F7" i="4"/>
  <c r="F83" i="4"/>
  <c r="D82" i="4"/>
  <c r="F107" i="4"/>
  <c r="D106" i="4"/>
  <c r="F231" i="4"/>
  <c r="D230" i="4"/>
  <c r="G313" i="9"/>
  <c r="E313" i="9" s="1"/>
  <c r="B313" i="9" s="1"/>
  <c r="F89" i="5"/>
  <c r="D88" i="5"/>
  <c r="G1567" i="1"/>
  <c r="I1567" i="1" s="1"/>
  <c r="J1567" i="1"/>
  <c r="G1573" i="1"/>
  <c r="I1573" i="1" s="1"/>
  <c r="J1573" i="1"/>
  <c r="G1578" i="1"/>
  <c r="I1578" i="1" s="1"/>
  <c r="J1578" i="1"/>
  <c r="E82" i="4"/>
  <c r="D78" i="1" s="1"/>
  <c r="F134" i="4"/>
  <c r="F135" i="4"/>
  <c r="E164" i="4"/>
  <c r="D160" i="1" s="1"/>
  <c r="D321" i="4"/>
  <c r="D373" i="4"/>
  <c r="D466" i="4"/>
  <c r="D491" i="4"/>
  <c r="D571" i="4"/>
  <c r="F8" i="5"/>
  <c r="D7" i="5"/>
  <c r="D49" i="4"/>
  <c r="D6" i="4" s="1"/>
  <c r="F112" i="4"/>
  <c r="D125" i="4"/>
  <c r="E153" i="4"/>
  <c r="F153" i="4" s="1"/>
  <c r="F165" i="4"/>
  <c r="D164" i="4"/>
  <c r="F216" i="4"/>
  <c r="E230" i="4"/>
  <c r="D226" i="1" s="1"/>
  <c r="E648" i="4"/>
  <c r="D642" i="1" s="1"/>
  <c r="D431" i="4"/>
  <c r="F485" i="4"/>
  <c r="D479" i="4"/>
  <c r="F523" i="4"/>
  <c r="D522" i="4"/>
  <c r="D597" i="4"/>
  <c r="E7" i="5"/>
  <c r="E250" i="5"/>
  <c r="D45" i="8"/>
  <c r="F68" i="4"/>
  <c r="F141" i="4"/>
  <c r="D140" i="4"/>
  <c r="F202" i="4"/>
  <c r="D273" i="4"/>
  <c r="F310" i="4"/>
  <c r="D309" i="4"/>
  <c r="F362" i="4"/>
  <c r="D361" i="4"/>
  <c r="E522" i="4"/>
  <c r="D516" i="1" s="1"/>
  <c r="E571" i="4"/>
  <c r="D565" i="1" s="1"/>
  <c r="D629" i="4"/>
  <c r="D70" i="5"/>
  <c r="H315" i="9"/>
  <c r="H314" i="9"/>
  <c r="E147" i="5"/>
  <c r="D1152" i="1" s="1"/>
  <c r="G1152" i="1" s="1"/>
  <c r="G209" i="9"/>
  <c r="E209" i="9" s="1"/>
  <c r="B209" i="9" s="1"/>
  <c r="E337" i="9"/>
  <c r="B337" i="9" s="1"/>
  <c r="E338" i="9"/>
  <c r="B338" i="9" s="1"/>
  <c r="D35" i="6"/>
  <c r="D141" i="6"/>
  <c r="D44" i="8"/>
  <c r="E88" i="5"/>
  <c r="D119" i="5"/>
  <c r="D177" i="5"/>
  <c r="F202" i="5"/>
  <c r="F296" i="5"/>
  <c r="G347" i="9"/>
  <c r="E347" i="9" s="1"/>
  <c r="F115" i="6"/>
  <c r="E156" i="9"/>
  <c r="B156" i="9" s="1"/>
  <c r="G314" i="9"/>
  <c r="G315" i="9"/>
  <c r="E315" i="9" s="1"/>
  <c r="B315" i="9" s="1"/>
  <c r="H335" i="9"/>
  <c r="E176" i="5"/>
  <c r="F196" i="5"/>
  <c r="F218" i="5"/>
  <c r="D129" i="6"/>
  <c r="G345" i="9"/>
  <c r="E345"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8" i="9"/>
  <c r="E208" i="9" s="1"/>
  <c r="B208" i="9" s="1"/>
  <c r="B287" i="9"/>
  <c r="H19" i="9"/>
  <c r="E19" i="9" s="1"/>
  <c r="B19" i="9" s="1"/>
  <c r="H180" i="9"/>
  <c r="G184" i="9"/>
  <c r="E184" i="9" s="1"/>
  <c r="B184" i="9" s="1"/>
  <c r="G188" i="9"/>
  <c r="E188" i="9" s="1"/>
  <c r="B188" i="9" s="1"/>
  <c r="G192" i="9"/>
  <c r="E192" i="9" s="1"/>
  <c r="B192" i="9" s="1"/>
  <c r="G196" i="9"/>
  <c r="E196" i="9" s="1"/>
  <c r="B196" i="9" s="1"/>
  <c r="G200" i="9"/>
  <c r="E200" i="9" s="1"/>
  <c r="B200" i="9" s="1"/>
  <c r="G204" i="9"/>
  <c r="E204" i="9" s="1"/>
  <c r="B204" i="9" s="1"/>
  <c r="G207" i="9"/>
  <c r="E207" i="9" s="1"/>
  <c r="G183" i="9"/>
  <c r="E183" i="9" s="1"/>
  <c r="B183" i="9" s="1"/>
  <c r="G187" i="9"/>
  <c r="E187" i="9" s="1"/>
  <c r="B187" i="9" s="1"/>
  <c r="G191" i="9"/>
  <c r="E191" i="9" s="1"/>
  <c r="B191" i="9" s="1"/>
  <c r="G195" i="9"/>
  <c r="E195" i="9" s="1"/>
  <c r="B195" i="9" s="1"/>
  <c r="G199" i="9"/>
  <c r="E199" i="9" s="1"/>
  <c r="B199" i="9" s="1"/>
  <c r="G203" i="9"/>
  <c r="E203" i="9" s="1"/>
  <c r="B203" i="9" s="1"/>
  <c r="L207" i="9"/>
  <c r="F207" i="9" s="1"/>
  <c r="H309" i="9"/>
  <c r="G309" i="9"/>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180" i="9"/>
  <c r="E180" i="9" s="1"/>
  <c r="B180" i="9" s="1"/>
  <c r="H179" i="9"/>
  <c r="G179" i="9"/>
  <c r="G178" i="9"/>
  <c r="E178" i="9" s="1"/>
  <c r="B178" i="9" s="1"/>
  <c r="G177" i="9"/>
  <c r="E177" i="9" s="1"/>
  <c r="B177" i="9" s="1"/>
  <c r="G176" i="9"/>
  <c r="E176" i="9" s="1"/>
  <c r="B176" i="9" s="1"/>
  <c r="G175" i="9"/>
  <c r="E175" i="9" s="1"/>
  <c r="B175" i="9" s="1"/>
  <c r="G174" i="9"/>
  <c r="E174" i="9" s="1"/>
  <c r="B17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254" i="9"/>
  <c r="B254" i="9" s="1"/>
  <c r="B260" i="9"/>
  <c r="F230" i="9"/>
  <c r="B230" i="9" s="1"/>
  <c r="F246" i="9"/>
  <c r="B246" i="9" s="1"/>
  <c r="B252" i="9"/>
  <c r="F262" i="9"/>
  <c r="B262" i="9" s="1"/>
  <c r="B267" i="9"/>
  <c r="B275" i="9"/>
  <c r="B283" i="9"/>
  <c r="B232" i="9"/>
  <c r="F242" i="9"/>
  <c r="B242" i="9" s="1"/>
  <c r="B248" i="9"/>
  <c r="F258" i="9"/>
  <c r="B258" i="9" s="1"/>
  <c r="B265" i="9"/>
  <c r="B273" i="9"/>
  <c r="B281" i="9"/>
  <c r="B289" i="9"/>
  <c r="B291" i="9"/>
  <c r="H641" i="1" l="1"/>
  <c r="F228" i="9"/>
  <c r="B228" i="9" s="1"/>
  <c r="F647" i="4"/>
  <c r="E418" i="4"/>
  <c r="D413" i="1" s="1"/>
  <c r="D355" i="1"/>
  <c r="H17" i="3"/>
  <c r="C2" i="1"/>
  <c r="E179" i="9"/>
  <c r="B179" i="9" s="1"/>
  <c r="E309" i="9"/>
  <c r="B309" i="9" s="1"/>
  <c r="B207" i="9"/>
  <c r="E314" i="9"/>
  <c r="B314" i="9" s="1"/>
  <c r="E69" i="5"/>
  <c r="D1093" i="1"/>
  <c r="F35" i="6"/>
  <c r="H28" i="3"/>
  <c r="C1430" i="1"/>
  <c r="F629" i="4"/>
  <c r="C623" i="1"/>
  <c r="C1621" i="1"/>
  <c r="I40" i="3"/>
  <c r="F522" i="4"/>
  <c r="C516" i="1"/>
  <c r="D430" i="4"/>
  <c r="F431" i="4"/>
  <c r="C425" i="1"/>
  <c r="F164" i="4"/>
  <c r="C160" i="1"/>
  <c r="F571" i="4"/>
  <c r="D535" i="4"/>
  <c r="C565" i="1"/>
  <c r="F321" i="4"/>
  <c r="C316" i="1"/>
  <c r="D152" i="4"/>
  <c r="F106" i="4"/>
  <c r="C102" i="1"/>
  <c r="I1565" i="1"/>
  <c r="I1574" i="1"/>
  <c r="I1544" i="1"/>
  <c r="I1542" i="1"/>
  <c r="H1152" i="1"/>
  <c r="E308" i="9"/>
  <c r="B308" i="9" s="1"/>
  <c r="B345" i="9"/>
  <c r="E344" i="9"/>
  <c r="I10" i="3" s="1"/>
  <c r="E175" i="5"/>
  <c r="D1179" i="1" s="1"/>
  <c r="I24" i="3"/>
  <c r="D1180" i="1"/>
  <c r="K1480" i="9"/>
  <c r="G343" i="9"/>
  <c r="E343" i="9" s="1"/>
  <c r="B343" i="9" s="1"/>
  <c r="I39" i="3"/>
  <c r="C1620" i="1"/>
  <c r="D308" i="4"/>
  <c r="F309" i="4"/>
  <c r="C304" i="1"/>
  <c r="F140" i="4"/>
  <c r="C136" i="1"/>
  <c r="I25" i="3"/>
  <c r="D1254" i="1"/>
  <c r="H642" i="1"/>
  <c r="G642" i="1"/>
  <c r="F49" i="4"/>
  <c r="C45" i="1"/>
  <c r="F491" i="4"/>
  <c r="C485" i="1"/>
  <c r="E6" i="4"/>
  <c r="F6" i="4" s="1"/>
  <c r="F129" i="6"/>
  <c r="C1524" i="1"/>
  <c r="G335" i="9"/>
  <c r="E335" i="9" s="1"/>
  <c r="B335" i="9" s="1"/>
  <c r="F177" i="5"/>
  <c r="D176" i="5"/>
  <c r="C1181" i="1"/>
  <c r="G342" i="9"/>
  <c r="E342" i="9" s="1"/>
  <c r="E6" i="5"/>
  <c r="I22" i="3"/>
  <c r="D1012" i="1"/>
  <c r="F479" i="4"/>
  <c r="C473" i="1"/>
  <c r="E152" i="4"/>
  <c r="D149" i="1"/>
  <c r="D6" i="5"/>
  <c r="H22" i="3"/>
  <c r="F7" i="5"/>
  <c r="C1012" i="1"/>
  <c r="F466" i="4"/>
  <c r="C460" i="1"/>
  <c r="F230" i="4"/>
  <c r="C226" i="1"/>
  <c r="H24" i="9"/>
  <c r="F82" i="4"/>
  <c r="C78" i="1"/>
  <c r="E535" i="4"/>
  <c r="E346" i="9"/>
  <c r="B347" i="9"/>
  <c r="F119" i="5"/>
  <c r="C1124" i="1"/>
  <c r="F141" i="6"/>
  <c r="H31" i="3"/>
  <c r="C1536" i="1"/>
  <c r="D69" i="5"/>
  <c r="F70" i="5"/>
  <c r="C1075" i="1"/>
  <c r="D360" i="4"/>
  <c r="F361" i="4"/>
  <c r="C356" i="1"/>
  <c r="F273" i="4"/>
  <c r="C269" i="1"/>
  <c r="F597" i="4"/>
  <c r="C591" i="1"/>
  <c r="F125" i="4"/>
  <c r="C121" i="1"/>
  <c r="F373" i="4"/>
  <c r="C368" i="1"/>
  <c r="F88" i="5"/>
  <c r="C1093" i="1"/>
  <c r="G24" i="9"/>
  <c r="E430" i="4"/>
  <c r="I1580" i="1"/>
  <c r="H299" i="9" l="1"/>
  <c r="D1011" i="1"/>
  <c r="H45" i="1"/>
  <c r="G45" i="1"/>
  <c r="F152" i="4"/>
  <c r="D299" i="4"/>
  <c r="H18" i="3"/>
  <c r="C148" i="1"/>
  <c r="E639" i="4"/>
  <c r="D633" i="1" s="1"/>
  <c r="D424" i="1"/>
  <c r="H356" i="1"/>
  <c r="G356" i="1"/>
  <c r="E341" i="9"/>
  <c r="B342" i="9"/>
  <c r="I17" i="3"/>
  <c r="E422" i="4"/>
  <c r="D2" i="1"/>
  <c r="H1430" i="1"/>
  <c r="G1430" i="1"/>
  <c r="H9" i="3"/>
  <c r="H226" i="1"/>
  <c r="G226" i="1"/>
  <c r="H1524" i="1"/>
  <c r="G1524" i="1"/>
  <c r="D417" i="4"/>
  <c r="F308" i="4"/>
  <c r="C303" i="1"/>
  <c r="H102" i="1"/>
  <c r="G102" i="1"/>
  <c r="H160" i="1"/>
  <c r="G160" i="1"/>
  <c r="D639" i="4"/>
  <c r="F430" i="4"/>
  <c r="C424" i="1"/>
  <c r="H1621" i="1"/>
  <c r="G1621" i="1"/>
  <c r="H2" i="1"/>
  <c r="G2" i="1"/>
  <c r="D422" i="4"/>
  <c r="H1075" i="1"/>
  <c r="G1075" i="1"/>
  <c r="H460" i="1"/>
  <c r="G460" i="1"/>
  <c r="H473" i="1"/>
  <c r="G473" i="1"/>
  <c r="G1254" i="1"/>
  <c r="H1254" i="1"/>
  <c r="H304" i="1"/>
  <c r="G304" i="1"/>
  <c r="F535" i="4"/>
  <c r="D640" i="4"/>
  <c r="C529" i="1"/>
  <c r="H425" i="1"/>
  <c r="G425" i="1"/>
  <c r="H368" i="1"/>
  <c r="G368" i="1"/>
  <c r="H591" i="1"/>
  <c r="G591" i="1"/>
  <c r="G306" i="9"/>
  <c r="E306" i="9" s="1"/>
  <c r="B306" i="9" s="1"/>
  <c r="F6" i="5"/>
  <c r="C1011" i="1"/>
  <c r="H316" i="1"/>
  <c r="G316" i="1"/>
  <c r="I23" i="3"/>
  <c r="D1074" i="1"/>
  <c r="E24" i="9"/>
  <c r="F69" i="5"/>
  <c r="H23" i="3"/>
  <c r="C1074" i="1"/>
  <c r="H1124" i="1"/>
  <c r="G1124" i="1"/>
  <c r="E640" i="4"/>
  <c r="D634" i="1" s="1"/>
  <c r="D529" i="1"/>
  <c r="H1012" i="1"/>
  <c r="G1012" i="1"/>
  <c r="H149" i="1"/>
  <c r="G149" i="1"/>
  <c r="H1181" i="1"/>
  <c r="G1181" i="1"/>
  <c r="H485" i="1"/>
  <c r="G485" i="1"/>
  <c r="G136" i="1"/>
  <c r="H136" i="1"/>
  <c r="H1093" i="1"/>
  <c r="G1093" i="1"/>
  <c r="H121" i="1"/>
  <c r="G121" i="1"/>
  <c r="H269" i="1"/>
  <c r="G269" i="1"/>
  <c r="F360" i="4"/>
  <c r="D418" i="4"/>
  <c r="C355" i="1"/>
  <c r="H1536" i="1"/>
  <c r="G1536" i="1"/>
  <c r="H78" i="1"/>
  <c r="G78" i="1"/>
  <c r="E299" i="4"/>
  <c r="I18" i="3"/>
  <c r="D148" i="1"/>
  <c r="F176" i="5"/>
  <c r="D175" i="5"/>
  <c r="H24" i="3"/>
  <c r="C1180" i="1"/>
  <c r="H1620" i="1"/>
  <c r="G1620" i="1"/>
  <c r="H11" i="3"/>
  <c r="H565" i="1"/>
  <c r="G565" i="1"/>
  <c r="H516" i="1"/>
  <c r="G516" i="1"/>
  <c r="H623" i="1"/>
  <c r="G623" i="1"/>
  <c r="E423" i="4" l="1"/>
  <c r="E301" i="4"/>
  <c r="D297" i="1" s="1"/>
  <c r="D295" i="1"/>
  <c r="H1074" i="1"/>
  <c r="G1074" i="1"/>
  <c r="H8" i="3"/>
  <c r="H1011" i="1"/>
  <c r="G1011" i="1"/>
  <c r="H303" i="1"/>
  <c r="G303" i="1"/>
  <c r="E424" i="4"/>
  <c r="D419" i="1" s="1"/>
  <c r="E643" i="4"/>
  <c r="D417" i="1"/>
  <c r="H148" i="1"/>
  <c r="G148" i="1"/>
  <c r="H355" i="1"/>
  <c r="G355" i="1"/>
  <c r="H424" i="1"/>
  <c r="G424" i="1"/>
  <c r="N3" i="9"/>
  <c r="I11" i="3"/>
  <c r="B24" i="9"/>
  <c r="F175" i="5"/>
  <c r="C1179" i="1"/>
  <c r="H1180" i="1"/>
  <c r="G1180" i="1"/>
  <c r="F418" i="4"/>
  <c r="C413" i="1"/>
  <c r="G299" i="9"/>
  <c r="E299" i="9" s="1"/>
  <c r="H529" i="1"/>
  <c r="G529" i="1"/>
  <c r="F417" i="4"/>
  <c r="C412" i="1"/>
  <c r="D301" i="4"/>
  <c r="F299" i="4"/>
  <c r="D423" i="4"/>
  <c r="C295" i="1"/>
  <c r="D300" i="4"/>
  <c r="F640" i="4"/>
  <c r="C634" i="1"/>
  <c r="D643" i="4"/>
  <c r="D424" i="4"/>
  <c r="F422" i="4"/>
  <c r="C417" i="1"/>
  <c r="F639" i="4"/>
  <c r="C633" i="1"/>
  <c r="K3" i="9"/>
  <c r="I9" i="3"/>
  <c r="E300" i="4"/>
  <c r="D296" i="1" s="1"/>
  <c r="H633" i="1" l="1"/>
  <c r="G633" i="1"/>
  <c r="F300" i="4"/>
  <c r="C296" i="1"/>
  <c r="M3" i="9"/>
  <c r="F424" i="4"/>
  <c r="C419" i="1"/>
  <c r="F301" i="4"/>
  <c r="C297" i="1"/>
  <c r="D637" i="1"/>
  <c r="F643" i="4"/>
  <c r="C637" i="1"/>
  <c r="H295" i="1"/>
  <c r="G295" i="1"/>
  <c r="H412" i="1"/>
  <c r="G412" i="1"/>
  <c r="H417" i="1"/>
  <c r="G417" i="1"/>
  <c r="H634" i="1"/>
  <c r="G634" i="1"/>
  <c r="D644" i="4"/>
  <c r="D645" i="4" s="1"/>
  <c r="F423" i="4"/>
  <c r="D425" i="4"/>
  <c r="C418" i="1"/>
  <c r="G20" i="9"/>
  <c r="B299" i="9"/>
  <c r="H413" i="1"/>
  <c r="G413" i="1"/>
  <c r="H1179" i="1"/>
  <c r="G1179" i="1"/>
  <c r="E644" i="4"/>
  <c r="E425" i="4"/>
  <c r="D420" i="1" s="1"/>
  <c r="D418" i="1"/>
  <c r="H20" i="9"/>
  <c r="C639" i="1" l="1"/>
  <c r="E646" i="4"/>
  <c r="D638" i="1"/>
  <c r="H418" i="1"/>
  <c r="G418" i="1"/>
  <c r="H637" i="1"/>
  <c r="G637" i="1"/>
  <c r="E645" i="4"/>
  <c r="H296" i="1"/>
  <c r="G296" i="1"/>
  <c r="F425" i="4"/>
  <c r="C420" i="1"/>
  <c r="H297" i="1"/>
  <c r="G297" i="1"/>
  <c r="H333" i="9"/>
  <c r="G333" i="9"/>
  <c r="E333" i="9" s="1"/>
  <c r="E20" i="9"/>
  <c r="B20" i="9" s="1"/>
  <c r="D646" i="4"/>
  <c r="F644" i="4"/>
  <c r="C638" i="1"/>
  <c r="H419" i="1"/>
  <c r="G419" i="1"/>
  <c r="H638" i="1" l="1"/>
  <c r="G638" i="1"/>
  <c r="F646" i="4"/>
  <c r="D650" i="4"/>
  <c r="C640" i="1"/>
  <c r="E650" i="4"/>
  <c r="D640" i="1"/>
  <c r="B333" i="9"/>
  <c r="E298" i="9"/>
  <c r="I8" i="3" s="1"/>
  <c r="H420" i="1"/>
  <c r="G420" i="1"/>
  <c r="E649" i="4"/>
  <c r="D639" i="1"/>
  <c r="G639" i="1" s="1"/>
  <c r="D649" i="4"/>
  <c r="F645" i="4"/>
  <c r="I19" i="3" l="1"/>
  <c r="D643" i="1"/>
  <c r="H639" i="1"/>
  <c r="F650" i="4"/>
  <c r="H20" i="3"/>
  <c r="C644" i="1"/>
  <c r="I20" i="3"/>
  <c r="D644" i="1"/>
  <c r="F649" i="4"/>
  <c r="H19" i="3"/>
  <c r="C643" i="1"/>
  <c r="G297" i="9"/>
  <c r="E297" i="9" s="1"/>
  <c r="B297" i="9" s="1"/>
  <c r="H640" i="1"/>
  <c r="G640" i="1"/>
  <c r="H643" i="1" l="1"/>
  <c r="G643" i="1"/>
  <c r="H7" i="3"/>
  <c r="H644" i="1"/>
  <c r="G644" i="1"/>
  <c r="J3" i="9" l="1"/>
  <c r="G295" i="9" l="1"/>
  <c r="L293" i="9"/>
  <c r="F293" i="9" s="1"/>
  <c r="H295" i="9"/>
  <c r="H18" i="9"/>
  <c r="G18" i="9"/>
  <c r="K9" i="9"/>
  <c r="L15" i="9"/>
  <c r="G21" i="9"/>
  <c r="J7" i="9"/>
  <c r="I12" i="9"/>
  <c r="I9" i="9"/>
  <c r="G15" i="9"/>
  <c r="K5" i="9"/>
  <c r="J10" i="9"/>
  <c r="M16" i="9"/>
  <c r="G22" i="9"/>
  <c r="I8" i="9"/>
  <c r="M15" i="9"/>
  <c r="I5" i="9"/>
  <c r="K11" i="9"/>
  <c r="H16" i="9"/>
  <c r="J5" i="9"/>
  <c r="L16" i="9"/>
  <c r="H15" i="9"/>
  <c r="J6" i="9"/>
  <c r="I11" i="9"/>
  <c r="H17" i="9"/>
  <c r="K10" i="9"/>
  <c r="G16" i="9"/>
  <c r="E16" i="9" s="1"/>
  <c r="H21" i="9"/>
  <c r="K7" i="9"/>
  <c r="J12" i="9"/>
  <c r="J17" i="9"/>
  <c r="I6" i="9"/>
  <c r="K12" i="9"/>
  <c r="G17" i="9"/>
  <c r="I7" i="9"/>
  <c r="K13" i="9"/>
  <c r="K6" i="9"/>
  <c r="J11" i="9"/>
  <c r="I17" i="9"/>
  <c r="H22" i="9"/>
  <c r="J8" i="9"/>
  <c r="I13" i="9"/>
  <c r="K8" i="9"/>
  <c r="J13" i="9"/>
  <c r="J9" i="9"/>
  <c r="F16" i="9" l="1"/>
  <c r="B16" i="9" s="1"/>
  <c r="E7" i="9"/>
  <c r="B7" i="9" s="1"/>
  <c r="E13" i="9"/>
  <c r="B13" i="9" s="1"/>
  <c r="E17" i="9"/>
  <c r="B17" i="9" s="1"/>
  <c r="E22" i="9"/>
  <c r="B22" i="9" s="1"/>
  <c r="E15" i="9"/>
  <c r="E21" i="9"/>
  <c r="B21" i="9" s="1"/>
  <c r="E5" i="9"/>
  <c r="E9" i="9"/>
  <c r="B9" i="9" s="1"/>
  <c r="F15" i="9"/>
  <c r="F14" i="9" s="1"/>
  <c r="E6" i="9"/>
  <c r="B6" i="9" s="1"/>
  <c r="E11" i="9"/>
  <c r="B11" i="9" s="1"/>
  <c r="E10" i="9"/>
  <c r="B10" i="9" s="1"/>
  <c r="E12" i="9"/>
  <c r="B12" i="9" s="1"/>
  <c r="B293" i="9"/>
  <c r="F23" i="9"/>
  <c r="E8" i="9"/>
  <c r="B8" i="9" s="1"/>
  <c r="E18" i="9"/>
  <c r="B18" i="9" s="1"/>
  <c r="E295" i="9"/>
  <c r="E4" i="9" l="1"/>
  <c r="B5" i="9"/>
  <c r="B295" i="9"/>
  <c r="E23" i="9"/>
  <c r="I7" i="3" s="1"/>
  <c r="F3" i="9"/>
  <c r="B15" i="9"/>
  <c r="E14" i="9"/>
  <c r="I13" i="3" s="1"/>
  <c r="E3" i="9" l="1"/>
</calcChain>
</file>

<file path=xl/sharedStrings.xml><?xml version="1.0" encoding="utf-8"?>
<sst xmlns="http://schemas.openxmlformats.org/spreadsheetml/2006/main" count="4719" uniqueCount="3655">
  <si>
    <t>Obveznik:</t>
  </si>
  <si>
    <t>28428 - DJEČJI VRTIĆ KESTEN</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</si>
  <si>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</si>
  <si>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</si>
  <si>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</si>
  <si>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</si>
  <si>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</si>
  <si>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</si>
  <si>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</si>
  <si>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</si>
  <si>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</si>
  <si>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</si>
  <si>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</si>
  <si>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</si>
  <si>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</si>
  <si>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</si>
  <si>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</si>
  <si>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</si>
  <si>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</si>
  <si>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</si>
  <si>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</si>
  <si>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</si>
  <si>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</si>
  <si>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</si>
  <si>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</si>
  <si>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</si>
  <si>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</si>
  <si>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</si>
  <si>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</si>
  <si>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</si>
  <si>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</si>
  <si>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</si>
  <si>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</si>
  <si>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</si>
  <si>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</si>
  <si>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</si>
  <si>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</si>
  <si>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</si>
  <si>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</si>
  <si>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</si>
  <si>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</si>
  <si>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</si>
  <si>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</si>
  <si>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</si>
  <si>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</si>
  <si>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</si>
  <si>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</si>
  <si>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</si>
  <si>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</si>
  <si>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</si>
  <si>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</si>
  <si>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</si>
  <si>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</si>
  <si>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</si>
  <si>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</si>
  <si>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</si>
  <si>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</si>
  <si>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</si>
  <si>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</si>
  <si>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</si>
  <si>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</si>
  <si>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</si>
  <si>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</si>
  <si>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</si>
  <si>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</si>
  <si>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</si>
  <si>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</si>
  <si>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</si>
  <si>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</si>
  <si>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</si>
  <si>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</si>
  <si>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</si>
  <si>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</si>
  <si>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</si>
  <si>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</si>
  <si>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</si>
  <si>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</si>
  <si>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</si>
  <si>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</si>
  <si>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</si>
  <si>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</si>
  <si>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</si>
  <si>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</si>
  <si>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</si>
  <si>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</si>
  <si>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</si>
  <si>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</si>
  <si>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</si>
  <si>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</si>
  <si>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</si>
  <si>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</si>
  <si>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</si>
  <si>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</si>
  <si>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</si>
  <si>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</si>
  <si>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</si>
  <si>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</si>
  <si>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</si>
  <si>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</si>
  <si>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</si>
  <si>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</si>
  <si>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</si>
  <si>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</si>
  <si>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</si>
  <si>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</si>
  <si>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</si>
  <si>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</si>
  <si>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</si>
  <si>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</si>
  <si>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</si>
  <si>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</si>
  <si>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</si>
  <si>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</si>
  <si>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</si>
  <si>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</si>
  <si>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</si>
  <si>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</si>
  <si>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</si>
  <si>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</si>
  <si>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</si>
  <si>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</si>
  <si>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</si>
  <si>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</si>
  <si>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</si>
  <si>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</si>
  <si>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</si>
  <si>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</si>
  <si>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</si>
  <si>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</si>
  <si>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</si>
  <si>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</si>
  <si>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</si>
  <si>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</si>
  <si>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</si>
  <si>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</si>
  <si>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</si>
  <si>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</si>
  <si>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</si>
  <si>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</si>
  <si>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</si>
  <si>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</si>
  <si>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</si>
  <si>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</si>
  <si>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</si>
  <si>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</si>
  <si>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</si>
  <si>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</si>
  <si>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</si>
  <si>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</si>
  <si>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</si>
  <si>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</si>
  <si>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</si>
  <si>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</si>
  <si>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</si>
  <si>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</si>
  <si>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</si>
  <si>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</si>
  <si>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</si>
  <si>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</si>
  <si>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</si>
  <si>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</si>
  <si>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</si>
  <si>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</si>
  <si>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</si>
  <si>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</si>
  <si>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</si>
  <si>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</si>
  <si>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</si>
  <si>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</si>
  <si>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</si>
  <si>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</si>
  <si>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</si>
  <si>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</si>
  <si>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</si>
  <si>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</si>
  <si>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</si>
  <si>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</si>
  <si>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</si>
  <si>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</si>
  <si>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</si>
  <si>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</si>
  <si>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</si>
  <si>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</si>
  <si>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</si>
  <si>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</si>
  <si>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</si>
  <si>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</si>
  <si>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</si>
  <si>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</si>
  <si>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</si>
  <si>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</si>
  <si>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</si>
  <si>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</si>
  <si>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</si>
  <si>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</si>
  <si>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</si>
  <si>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</si>
  <si>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</si>
  <si>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</si>
  <si>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</si>
  <si>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</si>
  <si>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</si>
  <si>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</si>
  <si>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</si>
  <si>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</si>
  <si>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</si>
  <si>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</si>
  <si>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</si>
  <si>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</si>
  <si>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</si>
  <si>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</si>
  <si>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</si>
  <si>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</si>
  <si>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</si>
  <si>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</si>
  <si>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</si>
  <si>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</si>
  <si>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</si>
  <si>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</si>
  <si>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</si>
  <si>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</si>
  <si>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</si>
  <si>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</si>
  <si>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</si>
  <si>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</si>
  <si>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</si>
  <si>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</si>
  <si>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</si>
  <si>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</si>
  <si>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</si>
  <si>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</si>
  <si>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</si>
  <si>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</si>
  <si>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</si>
  <si>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</si>
  <si>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</si>
  <si>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</si>
  <si>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</si>
  <si>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</si>
  <si>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</si>
  <si>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</si>
  <si>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</si>
  <si>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</si>
  <si>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</si>
  <si>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</si>
  <si>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</si>
  <si>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</si>
  <si>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</si>
  <si>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</si>
  <si>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</si>
  <si>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</si>
  <si>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</si>
  <si>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</si>
  <si>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</si>
  <si>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</si>
  <si>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</si>
  <si>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</si>
  <si>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</si>
  <si>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</si>
  <si>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</si>
  <si>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</si>
  <si>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</si>
  <si>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</si>
  <si>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</si>
  <si>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</si>
  <si>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</si>
  <si>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</si>
  <si>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</si>
  <si>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</si>
  <si>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</si>
  <si>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</si>
  <si>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</si>
  <si>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</si>
  <si>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</si>
  <si>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</si>
  <si>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</si>
  <si>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</si>
  <si>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</si>
  <si>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</si>
  <si>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</si>
  <si>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</si>
  <si>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</si>
  <si>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</si>
  <si>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</si>
  <si>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</si>
  <si>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</si>
  <si>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</si>
  <si>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</si>
  <si>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</si>
  <si>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</si>
  <si>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</si>
  <si>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</si>
  <si>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</si>
  <si>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</si>
  <si>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</si>
  <si>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</si>
  <si>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</si>
  <si>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</si>
  <si>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</si>
  <si>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</si>
  <si>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</si>
  <si>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</si>
  <si>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</si>
  <si>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</si>
  <si>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</si>
  <si>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</si>
  <si>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</si>
  <si>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</si>
  <si>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</si>
  <si>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</si>
  <si>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</si>
  <si>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</si>
  <si>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</si>
  <si>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</si>
  <si>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</si>
  <si>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</si>
  <si>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</si>
  <si>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</si>
  <si>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</si>
  <si>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</si>
  <si>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</si>
  <si>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</si>
  <si>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</si>
  <si>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</si>
  <si>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</si>
  <si>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</si>
  <si>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</si>
  <si>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</si>
  <si>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</si>
  <si>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</si>
  <si>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</si>
  <si>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</si>
  <si>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</si>
  <si>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</si>
  <si>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</si>
  <si>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</si>
  <si>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</si>
  <si>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</si>
  <si>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</si>
  <si>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</si>
  <si>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</si>
  <si>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</si>
  <si>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</si>
  <si>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</si>
  <si>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</si>
  <si>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</si>
  <si>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</si>
  <si>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</si>
  <si>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</si>
  <si>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</si>
  <si>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</si>
  <si>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</si>
  <si>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</si>
  <si>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</si>
  <si>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</si>
  <si>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</si>
  <si>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</si>
  <si>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</si>
  <si>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</si>
  <si>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</si>
  <si>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</si>
  <si>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</si>
  <si>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</si>
  <si>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</si>
  <si>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</si>
  <si>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</si>
  <si>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</si>
  <si>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</si>
  <si>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</si>
  <si>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</si>
  <si>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</si>
  <si>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</si>
  <si>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</si>
  <si>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</si>
  <si>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</si>
  <si>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</si>
  <si>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</si>
  <si>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</si>
  <si>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</si>
  <si>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</si>
  <si>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</si>
  <si>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</si>
  <si>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</si>
  <si>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</si>
  <si>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</si>
  <si>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</si>
  <si>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</si>
  <si>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</si>
  <si>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</si>
  <si>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</si>
  <si>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</si>
  <si>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</si>
  <si>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</si>
  <si>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</si>
  <si>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</si>
  <si>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</si>
  <si>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</si>
  <si>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</si>
  <si>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</si>
  <si>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</si>
  <si>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</si>
  <si>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</si>
  <si>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</si>
  <si>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</si>
  <si>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</si>
  <si>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</si>
  <si>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</si>
  <si>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</si>
  <si>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</si>
  <si>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</si>
  <si>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</si>
  <si>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</si>
  <si>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</si>
  <si>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</si>
  <si>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</si>
  <si>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</si>
  <si>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</si>
  <si>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</si>
  <si>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</si>
  <si>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</si>
  <si>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</si>
  <si>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</si>
  <si>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</si>
  <si>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</si>
  <si>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</si>
  <si>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</si>
  <si>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</si>
  <si>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</si>
  <si>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</si>
  <si>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</si>
  <si>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</si>
  <si>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</si>
  <si>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</si>
  <si>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</si>
  <si>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</si>
  <si>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</si>
  <si>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</si>
  <si>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</si>
  <si>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</si>
  <si>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</si>
  <si>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</si>
  <si>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</si>
  <si>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</si>
  <si>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</si>
  <si>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</si>
  <si>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</si>
  <si>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</si>
  <si>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</si>
  <si>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</si>
  <si>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</si>
  <si>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</si>
  <si>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</si>
  <si>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</si>
  <si>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</si>
  <si>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</si>
  <si>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</si>
  <si>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</si>
  <si>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</si>
  <si>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</si>
  <si>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</si>
  <si>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</si>
  <si>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</si>
  <si>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</si>
  <si>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</si>
  <si>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</si>
  <si>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</si>
  <si>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</si>
  <si>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</si>
  <si>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</si>
  <si>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</si>
  <si>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</si>
  <si>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</si>
  <si>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</si>
  <si>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</si>
  <si>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</si>
  <si>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</si>
  <si>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</si>
  <si>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</si>
  <si>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</si>
  <si>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</si>
  <si>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</si>
  <si>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</si>
  <si>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</si>
  <si>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</si>
  <si>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</si>
  <si>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</si>
  <si>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</si>
  <si>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</si>
  <si>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</si>
  <si>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</si>
  <si>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</si>
  <si>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</si>
  <si>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</si>
  <si>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</si>
  <si>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</si>
  <si>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</si>
  <si>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</si>
  <si>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</si>
  <si>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</si>
  <si>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</si>
  <si>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</si>
  <si>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</si>
  <si>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</si>
  <si>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</si>
  <si>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</si>
  <si>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</si>
  <si>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</si>
  <si>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</si>
  <si>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</si>
  <si>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</si>
  <si>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</si>
  <si>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</si>
  <si>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</si>
  <si>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</si>
  <si>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</si>
  <si>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</si>
  <si>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</si>
  <si>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</si>
  <si>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</si>
  <si>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</si>
  <si>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</si>
  <si>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</si>
  <si>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</si>
  <si>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</si>
  <si>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</si>
  <si>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</si>
  <si>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</si>
  <si>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</si>
  <si>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</si>
  <si>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</si>
  <si>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</si>
  <si>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</si>
  <si>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</si>
  <si>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</si>
  <si>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</si>
  <si>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</si>
  <si>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</si>
  <si>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</si>
  <si>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</si>
  <si>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</si>
  <si>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</si>
  <si>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</si>
  <si>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</si>
  <si>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</si>
  <si>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</si>
  <si>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</si>
  <si>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</si>
  <si>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</si>
  <si>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</si>
  <si>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</si>
  <si>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</si>
  <si>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</si>
  <si>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</si>
  <si>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</si>
  <si>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</si>
  <si>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</si>
  <si>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</si>
  <si>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</si>
  <si>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</si>
  <si>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</si>
  <si>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</si>
  <si>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</si>
  <si>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</si>
  <si>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</si>
  <si>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</si>
  <si>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</si>
  <si>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</si>
  <si>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</si>
  <si>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</si>
  <si>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</si>
  <si>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</si>
  <si>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</si>
  <si>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</si>
  <si>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</si>
  <si>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</si>
  <si>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</si>
  <si>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</si>
  <si>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</si>
  <si>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</si>
  <si>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</si>
  <si>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</si>
  <si>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</si>
  <si>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</si>
  <si>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</si>
  <si>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</si>
  <si>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</si>
  <si>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</si>
  <si>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</si>
  <si>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</si>
  <si>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</si>
  <si>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</si>
  <si>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</si>
  <si>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</si>
  <si>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</si>
  <si>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</si>
  <si>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</si>
  <si>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</si>
  <si>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</si>
  <si>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</si>
  <si>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</si>
  <si>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</si>
  <si>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</si>
  <si>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</si>
  <si>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</si>
  <si>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</si>
  <si>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</si>
  <si>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</si>
  <si>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</si>
  <si>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</si>
  <si>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</si>
  <si>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</si>
  <si>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</si>
  <si>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</si>
  <si>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</si>
  <si>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</si>
  <si>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</si>
  <si>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</si>
  <si>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</si>
  <si>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</si>
  <si>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</si>
  <si>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</si>
  <si>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</si>
  <si>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</si>
  <si>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</si>
  <si>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</si>
  <si>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</si>
  <si>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</si>
  <si>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</si>
  <si>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</si>
  <si>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</si>
  <si>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</si>
  <si>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</si>
  <si>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</si>
  <si>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</si>
  <si>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</si>
  <si>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</si>
  <si>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</si>
  <si>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</si>
  <si>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</si>
  <si>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</si>
  <si>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</si>
  <si>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</si>
  <si>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</si>
  <si>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</si>
  <si>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</si>
  <si>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</si>
  <si>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</si>
  <si>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</si>
  <si>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</si>
  <si>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</si>
  <si>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</si>
  <si>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</si>
  <si>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</si>
  <si>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</si>
  <si>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</si>
  <si>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</si>
  <si>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</si>
  <si>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</si>
  <si>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</si>
  <si>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</si>
  <si>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</si>
  <si>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</si>
  <si>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</si>
  <si>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</si>
  <si>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</si>
  <si>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</si>
  <si>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</si>
  <si>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</si>
  <si>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</si>
  <si>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</si>
  <si>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</si>
  <si>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</si>
  <si>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</si>
  <si>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</si>
  <si>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</si>
  <si>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</si>
  <si>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</si>
  <si>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</si>
  <si>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</si>
  <si>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</si>
  <si>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</si>
  <si>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</si>
  <si>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</si>
  <si>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</si>
  <si>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</si>
  <si>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</si>
  <si>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</si>
  <si>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</si>
  <si>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</si>
  <si>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</si>
  <si>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</si>
  <si>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</si>
  <si>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</si>
  <si>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</si>
  <si>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</si>
  <si>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</si>
  <si>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</si>
  <si>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</si>
  <si>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</si>
  <si>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</si>
  <si>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</si>
  <si>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</si>
  <si>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</si>
  <si>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</si>
  <si>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</si>
  <si>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</si>
  <si>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</si>
  <si>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</si>
  <si>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</si>
  <si>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</si>
  <si>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</si>
  <si>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</si>
  <si>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</si>
  <si>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</si>
  <si>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</si>
  <si>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</si>
  <si>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</si>
  <si>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</si>
  <si>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</si>
  <si>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</si>
  <si>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</si>
  <si>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</si>
  <si>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</si>
  <si>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</si>
  <si>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</si>
  <si>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</si>
  <si>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</si>
  <si>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</si>
  <si>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</si>
  <si>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</si>
  <si>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</si>
  <si>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</si>
  <si>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</si>
  <si>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</si>
  <si>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</si>
  <si>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</si>
  <si>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</si>
  <si>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</si>
  <si>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</si>
  <si>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</si>
  <si>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</si>
  <si>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</si>
  <si>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</si>
  <si>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</si>
  <si>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</si>
  <si>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</si>
  <si>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</si>
  <si>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</si>
  <si>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</si>
  <si>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</si>
  <si>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</si>
  <si>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</si>
  <si>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</si>
  <si>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</si>
  <si>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</si>
  <si>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</si>
  <si>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</si>
  <si>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</si>
  <si>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</si>
  <si>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</si>
  <si>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</si>
  <si>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</si>
  <si>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</si>
  <si>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</si>
  <si>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</si>
  <si>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</si>
  <si>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</si>
  <si>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</si>
  <si>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</si>
  <si>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</si>
  <si>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</si>
  <si>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</si>
  <si>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</si>
  <si>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</si>
  <si>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</si>
  <si>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</si>
  <si>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</si>
  <si>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</si>
  <si>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</si>
  <si>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</si>
  <si>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</si>
  <si>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</si>
  <si>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</si>
  <si>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</si>
  <si>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</si>
  <si>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</si>
  <si>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</si>
  <si>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</si>
  <si>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</si>
  <si>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</si>
  <si>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</si>
  <si>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</si>
  <si>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</si>
  <si>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</si>
  <si>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</si>
  <si>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</si>
  <si>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</si>
  <si>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</si>
  <si>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</si>
  <si>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</si>
  <si>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</si>
  <si>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</si>
  <si>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</si>
  <si>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</si>
  <si>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</si>
  <si>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</si>
  <si>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</si>
  <si>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</si>
  <si>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</si>
  <si>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</si>
  <si>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</si>
  <si>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</si>
  <si>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</si>
  <si>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</si>
  <si>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</si>
  <si>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</si>
  <si>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</si>
  <si>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</si>
  <si>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</si>
  <si>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</si>
  <si>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</si>
  <si>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</si>
  <si>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</si>
  <si>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</si>
  <si>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</si>
  <si>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</si>
  <si>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</si>
  <si>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</si>
  <si>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</si>
  <si>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</si>
  <si>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</si>
  <si>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</si>
  <si>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</si>
  <si>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</si>
  <si>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</si>
  <si>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</si>
  <si>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</si>
  <si>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</si>
  <si>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</si>
  <si>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</si>
  <si>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</si>
  <si>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</si>
  <si>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</si>
  <si>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</si>
  <si>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</si>
  <si>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</si>
  <si>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</si>
  <si>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</si>
  <si>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</si>
  <si>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</si>
  <si>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</si>
  <si>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</si>
  <si>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</si>
  <si>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</si>
  <si>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</si>
  <si>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</si>
  <si>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</si>
  <si>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</si>
  <si>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</si>
  <si>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</si>
  <si>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</si>
  <si>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</si>
  <si>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</si>
  <si>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</si>
  <si>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</si>
  <si>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</si>
  <si>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</si>
  <si>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</si>
  <si>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</si>
  <si>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</si>
  <si>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</si>
  <si>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</si>
  <si>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</si>
  <si>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</si>
  <si>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</si>
  <si>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</si>
  <si>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</si>
  <si>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</si>
  <si>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</si>
  <si>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</si>
  <si>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</si>
  <si>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</si>
  <si>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</si>
  <si>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</si>
  <si>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</si>
  <si>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</si>
  <si>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</si>
  <si>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</si>
  <si>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</si>
  <si>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</si>
  <si>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</si>
  <si>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</si>
  <si>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</si>
  <si>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</si>
  <si>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</si>
  <si>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</si>
  <si>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</si>
  <si>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</si>
  <si>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</si>
  <si>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</si>
  <si>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</si>
  <si>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</si>
  <si>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</si>
  <si>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</si>
  <si>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</si>
  <si>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</si>
  <si>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</si>
  <si>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</si>
  <si>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</si>
  <si>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</si>
  <si>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</si>
  <si>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</si>
  <si>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</si>
  <si>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</si>
  <si>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</si>
  <si>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</si>
  <si>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</si>
  <si>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</si>
  <si>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</si>
  <si>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</si>
  <si>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</si>
  <si>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</si>
  <si>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</si>
  <si>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</si>
  <si>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</si>
  <si>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</si>
  <si>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</si>
  <si>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</si>
  <si>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</si>
  <si>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</si>
  <si>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</si>
  <si>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</si>
  <si>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</si>
  <si>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</si>
  <si>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</si>
  <si>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</si>
  <si>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</si>
  <si>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</si>
  <si>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</si>
  <si>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</si>
  <si>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</si>
  <si>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</si>
  <si>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</si>
  <si>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</si>
  <si>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</si>
  <si>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</si>
  <si>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</si>
  <si>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</si>
  <si>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</si>
  <si>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</si>
  <si>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</si>
  <si>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</si>
  <si>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</si>
  <si>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</si>
  <si>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</si>
  <si>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</si>
  <si>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</si>
  <si>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</si>
  <si>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</si>
  <si>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</si>
  <si>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</si>
  <si>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</si>
  <si>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</si>
  <si>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</si>
  <si>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</si>
  <si>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</si>
  <si>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</si>
  <si>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</si>
  <si>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</si>
  <si>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</si>
  <si>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</si>
  <si>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</si>
  <si>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</si>
  <si>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</si>
  <si>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</si>
  <si>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</si>
  <si>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</si>
  <si>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</si>
  <si>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</si>
  <si>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</si>
  <si>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</si>
  <si>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</si>
  <si>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</si>
  <si>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</si>
  <si>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</si>
  <si>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</si>
  <si>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</si>
  <si>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</si>
  <si>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</si>
  <si>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</si>
  <si>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</si>
  <si>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</si>
  <si>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</si>
  <si>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</si>
  <si>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</si>
  <si>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</si>
  <si>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</si>
  <si>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</si>
  <si>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</si>
  <si>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</si>
  <si>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</si>
  <si>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</si>
  <si>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</si>
  <si>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</si>
  <si>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</si>
  <si>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</si>
  <si>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</si>
  <si>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</si>
  <si>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</si>
  <si>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</si>
  <si>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</si>
  <si>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</si>
  <si>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</si>
  <si>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</si>
  <si>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</si>
  <si>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</si>
  <si>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</si>
  <si>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</si>
  <si>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</si>
  <si>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</si>
  <si>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</si>
  <si>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</si>
  <si>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</si>
  <si>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</si>
  <si>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</si>
  <si>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</si>
  <si>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</si>
  <si>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</si>
  <si>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</si>
  <si>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</si>
  <si>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</si>
  <si>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</si>
  <si>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</si>
  <si>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</si>
  <si>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</si>
  <si>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</si>
  <si>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</si>
  <si>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</si>
  <si>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</si>
  <si>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</si>
  <si>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</si>
  <si>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</si>
  <si>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</si>
  <si>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</si>
  <si>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</si>
  <si>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</si>
  <si>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</si>
  <si>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</si>
  <si>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</si>
  <si>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</si>
  <si>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</si>
  <si>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</si>
  <si>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</si>
  <si>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</si>
  <si>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</si>
  <si>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</si>
  <si>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</si>
  <si>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</si>
  <si>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</si>
  <si>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</si>
  <si>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</si>
  <si>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</si>
  <si>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</si>
  <si>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</si>
  <si>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</si>
  <si>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</si>
  <si>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</si>
  <si>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</si>
  <si>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</si>
  <si>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</si>
  <si>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</si>
  <si>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</si>
  <si>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</si>
  <si>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</si>
  <si>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</si>
  <si>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</si>
  <si>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</si>
  <si>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</si>
  <si>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</si>
  <si>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</si>
  <si>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</si>
  <si>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</si>
  <si>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</si>
  <si>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</si>
  <si>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</si>
  <si>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</si>
  <si>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</si>
  <si>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</si>
  <si>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</si>
  <si>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</si>
  <si>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</si>
  <si>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</si>
  <si>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</si>
  <si>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</si>
  <si>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</si>
  <si>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</si>
  <si>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</si>
  <si>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</si>
  <si>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</si>
  <si>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</si>
  <si>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</si>
  <si>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</si>
  <si>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</si>
  <si>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</si>
  <si>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</si>
  <si>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</si>
  <si>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</si>
  <si>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</si>
  <si>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</si>
  <si>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</si>
  <si>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</si>
  <si>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</si>
  <si>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</si>
  <si>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</si>
  <si>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</si>
  <si>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</si>
  <si>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</si>
  <si>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</si>
  <si>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</si>
  <si>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</si>
  <si>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</si>
  <si>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</si>
  <si>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</si>
  <si>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</si>
  <si>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</si>
  <si>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</si>
  <si>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</si>
  <si>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</si>
  <si>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</si>
  <si>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</si>
  <si>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</si>
  <si>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</si>
  <si>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</si>
  <si>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</si>
  <si>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</si>
  <si>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</si>
  <si>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</si>
  <si>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</si>
  <si>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</si>
  <si>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</si>
  <si>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</si>
  <si>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</si>
  <si>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</si>
  <si>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</si>
  <si>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</si>
  <si>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</si>
  <si>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</si>
  <si>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</si>
  <si>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</si>
  <si>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</si>
  <si>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</si>
  <si>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</si>
  <si>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</si>
  <si>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</si>
  <si>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</si>
  <si>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</si>
  <si>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</si>
  <si>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</si>
  <si>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</si>
  <si>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</si>
  <si>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</si>
  <si>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</si>
  <si>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</si>
  <si>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</si>
  <si>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</si>
  <si>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</si>
  <si>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</si>
  <si>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</si>
  <si>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</si>
  <si>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</si>
  <si>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</si>
  <si>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</si>
  <si>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</si>
  <si>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</si>
  <si>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</si>
  <si>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</si>
  <si>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</si>
  <si>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</si>
  <si>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</si>
  <si>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</si>
  <si>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</si>
  <si>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</si>
  <si>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</si>
  <si>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</si>
  <si>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</si>
  <si>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</si>
  <si>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</si>
  <si>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</si>
  <si>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</si>
  <si>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</si>
  <si>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</si>
  <si>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</si>
  <si>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</si>
  <si>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</si>
  <si>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</si>
  <si>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</si>
  <si>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</si>
  <si>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</si>
  <si>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</si>
  <si>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</si>
  <si>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</si>
  <si>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</si>
  <si>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</si>
  <si>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</si>
  <si>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</si>
  <si>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</si>
  <si>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</si>
  <si>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</si>
  <si>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</si>
  <si>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</si>
  <si>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</si>
  <si>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</si>
  <si>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</si>
  <si>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</si>
  <si>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</si>
  <si>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</si>
  <si>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</si>
  <si>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</si>
  <si>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</si>
  <si>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</si>
  <si>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</si>
  <si>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</si>
  <si>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</si>
  <si>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</si>
  <si>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</si>
  <si>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</si>
  <si>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</si>
  <si>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</si>
  <si>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</si>
  <si>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</si>
  <si>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</si>
  <si>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</si>
  <si>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</si>
  <si>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</si>
  <si>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</si>
  <si>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</si>
  <si>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</si>
  <si>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</si>
  <si>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</si>
  <si>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</si>
  <si>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</si>
  <si>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</si>
  <si>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</si>
  <si>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</si>
  <si>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</si>
  <si>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</si>
  <si>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</si>
  <si>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</si>
  <si>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</si>
  <si>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</si>
  <si>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</si>
  <si>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</si>
  <si>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</si>
  <si>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</si>
  <si>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</si>
  <si>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</si>
  <si>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</si>
  <si>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</si>
  <si>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</si>
  <si>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</si>
  <si>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</si>
  <si>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</si>
  <si>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</si>
  <si>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</si>
  <si>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</si>
  <si>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</si>
  <si>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</si>
  <si>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</si>
  <si>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</si>
  <si>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</si>
  <si>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</si>
  <si>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</si>
  <si>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</si>
  <si>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</si>
  <si>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</si>
  <si>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</si>
  <si>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</si>
  <si>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</si>
  <si>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</si>
  <si>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</si>
  <si>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</si>
  <si>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</si>
  <si>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</si>
  <si>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</si>
  <si>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</si>
  <si>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</si>
  <si>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</si>
  <si>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</si>
  <si>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</si>
  <si>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</si>
  <si>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</si>
  <si>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</si>
  <si>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</si>
  <si>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</si>
  <si>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</si>
  <si>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</si>
  <si>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</si>
  <si>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</si>
  <si>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</si>
  <si>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</si>
  <si>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</si>
  <si>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</si>
  <si>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</si>
  <si>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</si>
  <si>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</si>
  <si>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</si>
  <si>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</si>
  <si>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</si>
  <si>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</si>
  <si>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</si>
  <si>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</si>
  <si>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</si>
  <si>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</si>
  <si>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</si>
  <si>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</si>
  <si>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</si>
  <si>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</si>
  <si>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</si>
  <si>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</si>
  <si>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</si>
  <si>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</si>
  <si>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</si>
  <si>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</si>
  <si>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</si>
  <si>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</si>
  <si>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</si>
  <si>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</si>
  <si>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</si>
  <si>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</si>
  <si>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</si>
  <si>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</si>
  <si>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</si>
  <si>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</si>
  <si>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</si>
  <si>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</si>
  <si>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</si>
  <si>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</si>
  <si>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</si>
  <si>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</si>
  <si>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</si>
  <si>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</si>
  <si>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</si>
  <si>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</si>
  <si>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</si>
  <si>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</si>
  <si>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</si>
  <si>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</si>
  <si>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</si>
  <si>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</si>
  <si>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</si>
  <si>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</si>
  <si>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</si>
  <si>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</si>
  <si>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</si>
  <si>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</si>
  <si>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</si>
  <si>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</si>
  <si>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</si>
  <si>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</si>
  <si>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</si>
  <si>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</si>
  <si>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</si>
  <si>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</si>
  <si>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</si>
  <si>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</si>
  <si>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</si>
  <si>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</si>
  <si>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</si>
  <si>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</si>
  <si>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</si>
  <si>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</si>
  <si>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</si>
  <si>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</si>
  <si>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</si>
  <si>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</si>
  <si>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</si>
  <si>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</si>
  <si>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</si>
  <si>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</si>
  <si>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</si>
  <si>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</si>
  <si>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</si>
  <si>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</si>
  <si>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</si>
  <si>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</si>
  <si>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</si>
  <si>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</si>
  <si>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</si>
  <si>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</si>
  <si>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</si>
  <si>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</si>
  <si>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</si>
  <si>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</si>
  <si>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</si>
  <si>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</si>
  <si>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</si>
  <si>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</si>
  <si>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</si>
  <si>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</si>
  <si>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</si>
  <si>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</si>
  <si>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</si>
  <si>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</si>
  <si>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</si>
  <si>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</si>
  <si>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</si>
  <si>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</si>
  <si>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</si>
  <si>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</si>
  <si>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</si>
  <si>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</si>
  <si>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</si>
  <si>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</si>
  <si>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</si>
  <si>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</si>
  <si>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</si>
  <si>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</si>
  <si>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</si>
  <si>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</si>
  <si>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</si>
  <si>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</si>
  <si>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</si>
  <si>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</si>
  <si>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</si>
  <si>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</si>
  <si>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</si>
  <si>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</si>
  <si>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</si>
  <si>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</si>
  <si>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</si>
  <si>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</si>
  <si>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</si>
  <si>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</si>
  <si>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</si>
  <si>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</si>
  <si>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</si>
  <si>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</si>
  <si>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</si>
  <si>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</si>
  <si>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</si>
  <si>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</si>
  <si>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</si>
  <si>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</si>
  <si>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</si>
  <si>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</si>
  <si>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</si>
  <si>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</si>
  <si>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</si>
  <si>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</si>
  <si>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</si>
  <si>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</si>
  <si>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</si>
  <si>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</si>
  <si>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</si>
  <si>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</si>
  <si>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</si>
  <si>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</si>
  <si>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</si>
  <si>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</si>
  <si>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</si>
  <si>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</si>
  <si>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</si>
  <si>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</si>
  <si>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</si>
  <si>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</si>
  <si>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</si>
  <si>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</si>
  <si>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</si>
  <si>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</si>
  <si>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</si>
  <si>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</si>
  <si>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</si>
  <si>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</si>
  <si>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</si>
  <si>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</si>
  <si>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</si>
  <si>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</si>
  <si>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</si>
  <si>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</si>
  <si>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</si>
  <si>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</si>
  <si>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</si>
  <si>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</si>
  <si>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</si>
  <si>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</si>
  <si>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</si>
  <si>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</si>
  <si>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</si>
  <si>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</si>
  <si>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</si>
  <si>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</si>
  <si>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</si>
  <si>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</si>
  <si>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</si>
  <si>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</si>
  <si>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</si>
  <si>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</si>
  <si>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</si>
  <si>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</si>
  <si>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</si>
  <si>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</si>
  <si>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</si>
  <si>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</si>
  <si>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</si>
  <si>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</si>
  <si>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</si>
  <si>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</si>
  <si>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</si>
  <si>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</si>
  <si>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</si>
  <si>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</si>
  <si>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</si>
  <si>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</si>
  <si>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</si>
  <si>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</si>
  <si>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</si>
  <si>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</si>
  <si>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</si>
  <si>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</si>
  <si>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</si>
  <si>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</si>
  <si>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</si>
  <si>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</si>
  <si>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</si>
  <si>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</si>
  <si>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</si>
  <si>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</si>
  <si>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</si>
  <si>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</si>
  <si>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</si>
  <si>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</si>
  <si>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</si>
  <si>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</si>
  <si>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</si>
  <si>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</si>
  <si>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</si>
  <si>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</si>
  <si>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</si>
  <si>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</si>
  <si>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</si>
  <si>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</si>
  <si>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</si>
  <si>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</si>
  <si>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</si>
  <si>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</si>
  <si>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</si>
  <si>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</si>
  <si>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</si>
  <si>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</si>
  <si>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</si>
  <si>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</si>
  <si>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</si>
  <si>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</si>
  <si>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</si>
  <si>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</si>
  <si>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</si>
  <si>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</si>
  <si>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</si>
  <si>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</si>
  <si>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</si>
  <si>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</si>
  <si>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</si>
  <si>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</si>
  <si>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</si>
  <si>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</si>
  <si>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</si>
  <si>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</si>
  <si>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</si>
  <si>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</si>
  <si>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</si>
  <si>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</si>
  <si>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</si>
  <si>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</si>
  <si>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</si>
  <si>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</si>
  <si>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</si>
  <si>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</si>
  <si>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</si>
  <si>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</si>
  <si>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</si>
  <si>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</si>
  <si>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</si>
  <si>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</si>
  <si>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</si>
  <si>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</si>
  <si>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</si>
  <si>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</si>
  <si>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</si>
  <si>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</si>
  <si>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</si>
  <si>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</si>
  <si>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</si>
  <si>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</si>
  <si>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</si>
  <si>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</si>
  <si>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</si>
  <si>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</si>
  <si>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</si>
  <si>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</si>
  <si>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</si>
  <si>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</si>
  <si>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</si>
  <si>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</si>
  <si>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</si>
  <si>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</si>
  <si>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</si>
  <si>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</si>
  <si>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</si>
  <si>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</si>
  <si>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</si>
  <si>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</si>
  <si>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</si>
  <si>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</si>
  <si>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</si>
  <si>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</si>
  <si>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</si>
  <si>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</si>
  <si>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</si>
  <si>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</si>
  <si>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</si>
  <si>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</si>
  <si>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</si>
  <si>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</si>
  <si>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</si>
  <si>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</si>
  <si>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</si>
  <si>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</si>
  <si>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</si>
  <si>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</si>
  <si>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</si>
  <si>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</si>
  <si>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</si>
  <si>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</si>
  <si>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</si>
  <si>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</si>
  <si>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</si>
  <si>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</si>
  <si>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</si>
  <si>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</si>
  <si>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</si>
  <si>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</si>
  <si>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</si>
  <si>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</si>
  <si>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</si>
  <si>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</si>
  <si>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</si>
  <si>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</si>
  <si>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</si>
  <si>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</si>
  <si>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</si>
  <si>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</si>
  <si>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</si>
  <si>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</si>
  <si>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</si>
  <si>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</si>
  <si>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</si>
  <si>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</si>
  <si>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</si>
  <si>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</si>
  <si>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</si>
  <si>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</si>
  <si>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</si>
  <si>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</si>
  <si>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</si>
  <si>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</si>
  <si>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</si>
  <si>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</si>
  <si>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</si>
  <si>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</si>
  <si>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</si>
  <si>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</si>
  <si>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</si>
  <si>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</si>
  <si>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</si>
  <si>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</si>
  <si>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</si>
  <si>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</si>
  <si>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</si>
  <si>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</si>
  <si>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</si>
  <si>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</si>
  <si>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</si>
  <si>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</si>
  <si>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</si>
  <si>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</si>
  <si>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</si>
  <si>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</si>
  <si>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</si>
  <si>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</si>
  <si>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</si>
  <si>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</si>
  <si>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</si>
  <si>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</si>
  <si>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</si>
  <si>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</si>
  <si>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</si>
  <si>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</si>
  <si>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</si>
  <si>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</si>
  <si>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</si>
  <si>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</si>
  <si>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</si>
  <si>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</si>
  <si>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</si>
  <si>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</si>
  <si>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</si>
  <si>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</si>
  <si>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</si>
  <si>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</si>
  <si>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</si>
  <si>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</si>
  <si>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</si>
  <si>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</si>
  <si>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</si>
  <si>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</si>
  <si>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</si>
  <si>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</si>
  <si>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</si>
  <si>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</si>
  <si>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</si>
  <si>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</si>
  <si>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</si>
  <si>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</si>
  <si>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</si>
  <si>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</si>
  <si>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</si>
  <si>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</si>
  <si>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</si>
  <si>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</si>
  <si>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</si>
  <si>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</si>
  <si>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</si>
  <si>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</si>
  <si>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</si>
  <si>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</si>
  <si>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</si>
  <si>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</si>
  <si>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</si>
  <si>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</si>
  <si>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</si>
  <si>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</si>
  <si>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</si>
  <si>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</si>
  <si>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</si>
  <si>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</si>
  <si>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</si>
  <si>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</si>
  <si>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</si>
  <si>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</si>
  <si>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</si>
  <si>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</si>
  <si>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</si>
  <si>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</si>
  <si>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</si>
  <si>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</si>
  <si>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</si>
  <si>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</si>
  <si>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</si>
  <si>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</si>
  <si>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</si>
  <si>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</si>
  <si>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</si>
  <si>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</si>
  <si>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</si>
  <si>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</si>
  <si>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</si>
  <si>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</si>
  <si>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</si>
  <si>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</si>
  <si>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</si>
  <si>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</si>
  <si>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</si>
  <si>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</si>
  <si>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</si>
  <si>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</si>
  <si>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</si>
  <si>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</si>
  <si>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</si>
  <si>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</si>
  <si>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</si>
  <si>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</si>
  <si>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</si>
  <si>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</si>
  <si>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</si>
  <si>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</si>
  <si>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</si>
  <si>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</si>
  <si>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</si>
  <si>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</si>
  <si>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</si>
  <si>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</si>
  <si>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</si>
  <si>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</si>
  <si>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</si>
  <si>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</si>
  <si>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</si>
  <si>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</si>
  <si>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</si>
  <si>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</si>
  <si>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</si>
  <si>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</si>
  <si>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</si>
  <si>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</si>
  <si>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</si>
  <si>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</si>
  <si>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</si>
  <si>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</si>
  <si>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</si>
  <si>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</si>
  <si>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</si>
  <si>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</si>
  <si>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</si>
  <si>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</si>
  <si>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</si>
  <si>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</si>
  <si>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</si>
  <si>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</si>
  <si>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</si>
  <si>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</si>
  <si>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</si>
  <si>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</si>
  <si>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</si>
  <si>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</si>
  <si>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</si>
  <si>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</si>
  <si>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</si>
  <si>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</si>
  <si>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</si>
  <si>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</si>
  <si>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</si>
  <si>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</si>
  <si>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</si>
  <si>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</si>
  <si>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</si>
  <si>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</si>
  <si>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</si>
  <si>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</si>
  <si>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</si>
  <si>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</si>
  <si>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</si>
  <si>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</si>
  <si>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</si>
  <si>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</si>
  <si>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</si>
  <si>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</si>
  <si>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</si>
  <si>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</si>
  <si>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</si>
  <si>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</si>
  <si>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</si>
  <si>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</si>
  <si>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</si>
  <si>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</si>
  <si>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</si>
  <si>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</si>
  <si>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</si>
  <si>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</si>
  <si>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</si>
  <si>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</si>
  <si>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</si>
  <si>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</si>
  <si>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</si>
  <si>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</si>
  <si>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</si>
  <si>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</si>
  <si>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</si>
  <si>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</si>
  <si>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</si>
  <si>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</si>
  <si>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</si>
  <si>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</si>
  <si>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</si>
  <si>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</si>
  <si>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</si>
  <si>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</si>
  <si>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</si>
  <si>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</si>
  <si>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</si>
  <si>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</si>
  <si>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</si>
  <si>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</si>
  <si>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</si>
  <si>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</si>
  <si>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</si>
  <si>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</si>
  <si>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</si>
  <si>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</si>
  <si>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</si>
  <si>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</si>
  <si>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</si>
  <si>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</si>
  <si>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</si>
  <si>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</si>
  <si>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</si>
  <si>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</si>
  <si>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</si>
  <si>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</si>
  <si>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</si>
  <si>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</si>
  <si>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</si>
  <si>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</si>
  <si>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</si>
  <si>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</si>
  <si>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</si>
  <si>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</si>
  <si>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</si>
  <si>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</si>
  <si>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</si>
  <si>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</si>
  <si>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</si>
  <si>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</si>
  <si>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</si>
  <si>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</si>
  <si>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</si>
  <si>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</si>
  <si>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</si>
  <si>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</si>
  <si>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</si>
  <si>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</si>
  <si>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</si>
  <si>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</si>
  <si>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</si>
  <si>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</si>
  <si>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</si>
  <si>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</si>
  <si>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</si>
  <si>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</si>
  <si>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</si>
  <si>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</si>
  <si>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</si>
  <si>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</si>
  <si>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</si>
  <si>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</si>
  <si>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</si>
  <si>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</si>
  <si>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</si>
  <si>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</si>
  <si>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</si>
  <si>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</si>
  <si>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</si>
  <si>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</si>
  <si>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</si>
  <si>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</si>
  <si>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</si>
  <si>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</si>
  <si>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</si>
  <si>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</si>
  <si>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</si>
  <si>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</si>
  <si>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</si>
  <si>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</si>
  <si>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</si>
  <si>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</si>
  <si>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</si>
  <si>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</si>
  <si>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</si>
  <si>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</si>
  <si>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</si>
  <si>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</si>
  <si>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</si>
  <si>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</si>
  <si>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</si>
  <si>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</si>
  <si>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</si>
  <si>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</si>
  <si>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</si>
  <si>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</si>
  <si>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</si>
  <si>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</si>
  <si>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</si>
  <si>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</si>
  <si>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</si>
  <si>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</si>
  <si>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</si>
  <si>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</si>
  <si>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</si>
  <si>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</si>
  <si>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</si>
  <si>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</si>
  <si>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</si>
  <si>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</si>
  <si>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</si>
  <si>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</si>
  <si>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</si>
  <si>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</si>
  <si>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</si>
  <si>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</si>
  <si>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</si>
  <si>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</si>
  <si>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KESTEN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</si>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</sst>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163440.19999999998</v>
      </c>
      <c r="D2" s="7">
        <f>'PR-RAS'!E6</f>
        <v>169422.26</v>
      </c>
      <c r="E2" s="7">
        <v>0</v>
      </c>
      <c r="F2" s="7">
        <v>0</v>
      </c>
      <c r="G2" s="8">
        <f t="shared" ref="G2:G274" si="0">(B2/1000)*(C2*1+D2*2)</f>
        <v>502.28471999999999</v>
      </c>
      <c r="H2" s="8">
        <f t="shared" ref="H2:H274" si="1">ABS(C2-ROUND(C2,0))+ABS(D2-ROUND(D2,0))</f>
        <v>0.45999999999185093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13511.9</v>
      </c>
      <c r="D45" s="2">
        <f>'PR-RAS'!E49</f>
        <v>9145.7999999999993</v>
      </c>
      <c r="E45" s="2">
        <v>0</v>
      </c>
      <c r="F45" s="2">
        <v>0</v>
      </c>
      <c r="G45" s="3">
        <f t="shared" si="0"/>
        <v>1399.3539999999998</v>
      </c>
      <c r="H45" s="3">
        <f t="shared" si="1"/>
        <v>0.30000000000109139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13511.9</v>
      </c>
      <c r="D64" s="2">
        <f>'PR-RAS'!E68</f>
        <v>9145.7999999999993</v>
      </c>
      <c r="E64" s="2">
        <v>0</v>
      </c>
      <c r="F64" s="2">
        <v>0</v>
      </c>
      <c r="G64" s="3">
        <f t="shared" si="0"/>
        <v>2003.6205</v>
      </c>
      <c r="H64" s="3">
        <f t="shared" si="1"/>
        <v>0.30000000000109139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13511.9</v>
      </c>
      <c r="D65" s="2">
        <f>'PR-RAS'!E69</f>
        <v>9145.7999999999993</v>
      </c>
      <c r="E65" s="2">
        <v>0</v>
      </c>
      <c r="F65" s="2">
        <v>0</v>
      </c>
      <c r="G65" s="3">
        <f t="shared" si="0"/>
        <v>2035.424</v>
      </c>
      <c r="H65" s="3">
        <f t="shared" si="1"/>
        <v>0.30000000000109139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0.49</v>
      </c>
      <c r="D78" s="2">
        <f>'PR-RAS'!E82</f>
        <v>0</v>
      </c>
      <c r="E78" s="2">
        <v>0</v>
      </c>
      <c r="F78" s="2">
        <v>0</v>
      </c>
      <c r="G78" s="3">
        <f t="shared" si="0"/>
        <v>3.773E-2</v>
      </c>
      <c r="H78" s="3">
        <f t="shared" si="1"/>
        <v>0.49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0.49</v>
      </c>
      <c r="D79" s="2">
        <f>'PR-RAS'!E83</f>
        <v>0</v>
      </c>
      <c r="E79" s="2">
        <v>0</v>
      </c>
      <c r="F79" s="2">
        <v>0</v>
      </c>
      <c r="G79" s="3">
        <f t="shared" si="0"/>
        <v>3.8219999999999997E-2</v>
      </c>
      <c r="H79" s="3">
        <f t="shared" si="1"/>
        <v>0.49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0.49</v>
      </c>
      <c r="D82" s="2">
        <f>'PR-RAS'!E86</f>
        <v>0</v>
      </c>
      <c r="E82" s="2">
        <v>0</v>
      </c>
      <c r="F82" s="2">
        <v>0</v>
      </c>
      <c r="G82" s="3">
        <f t="shared" si="0"/>
        <v>3.9690000000000003E-2</v>
      </c>
      <c r="H82" s="3">
        <f t="shared" si="1"/>
        <v>0.49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38684.629999999997</v>
      </c>
      <c r="D102" s="2">
        <f>'PR-RAS'!E106</f>
        <v>44701.64</v>
      </c>
      <c r="E102" s="2">
        <v>0</v>
      </c>
      <c r="F102" s="2">
        <v>0</v>
      </c>
      <c r="G102" s="3">
        <f t="shared" si="0"/>
        <v>12936.878910000001</v>
      </c>
      <c r="H102" s="3">
        <f t="shared" si="1"/>
        <v>0.73000000000320142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38684.629999999997</v>
      </c>
      <c r="D108" s="2">
        <f>'PR-RAS'!E112</f>
        <v>44701.64</v>
      </c>
      <c r="E108" s="2">
        <v>0</v>
      </c>
      <c r="F108" s="2">
        <v>0</v>
      </c>
      <c r="G108" s="3">
        <f t="shared" si="0"/>
        <v>13705.406370000001</v>
      </c>
      <c r="H108" s="3">
        <f t="shared" si="1"/>
        <v>0.73000000000320142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38684.629999999997</v>
      </c>
      <c r="D113" s="2">
        <f>'PR-RAS'!E117</f>
        <v>44701.64</v>
      </c>
      <c r="E113" s="2">
        <v>0</v>
      </c>
      <c r="F113" s="2">
        <v>0</v>
      </c>
      <c r="G113" s="3">
        <f t="shared" si="0"/>
        <v>14345.845920000002</v>
      </c>
      <c r="H113" s="3">
        <f t="shared" si="1"/>
        <v>0.73000000000320142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v>
      </c>
      <c r="D121" s="2">
        <f>'PR-RAS'!E125</f>
        <v>40</v>
      </c>
      <c r="E121" s="2">
        <v>0</v>
      </c>
      <c r="F121" s="2">
        <v>0</v>
      </c>
      <c r="G121" s="3">
        <f t="shared" si="0"/>
        <v>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v>
      </c>
      <c r="D125" s="2">
        <f>'PR-RAS'!E129</f>
        <v>40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v>
      </c>
      <c r="D126" s="2">
        <f>'PR-RAS'!E130</f>
        <v>40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111123.18</v>
      </c>
      <c r="D130" s="2">
        <f>'PR-RAS'!E134</f>
        <v>115534.82</v>
      </c>
      <c r="E130" s="2">
        <v>0</v>
      </c>
      <c r="F130" s="2">
        <v>0</v>
      </c>
      <c r="G130" s="3">
        <f t="shared" si="0"/>
        <v>44142.873780000002</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111123.18</v>
      </c>
      <c r="D131" s="2">
        <f>'PR-RAS'!E135</f>
        <v>115534.82</v>
      </c>
      <c r="E131" s="2">
        <v>0</v>
      </c>
      <c r="F131" s="2">
        <v>0</v>
      </c>
      <c r="G131" s="3">
        <f t="shared" si="0"/>
        <v>44485.066600000006</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111123.18</v>
      </c>
      <c r="D132" s="2">
        <f>'PR-RAS'!E136</f>
        <v>115534.82</v>
      </c>
      <c r="E132" s="2">
        <v>0</v>
      </c>
      <c r="F132" s="2">
        <v>0</v>
      </c>
      <c r="G132" s="3">
        <f t="shared" si="0"/>
        <v>44827.259420000002</v>
      </c>
      <c r="H132" s="3">
        <f t="shared" si="1"/>
        <v>0.35999999998603016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141370.78</v>
      </c>
      <c r="D148" s="2">
        <f>'PR-RAS'!E152</f>
        <v>166307.84</v>
      </c>
      <c r="E148" s="2">
        <v>0</v>
      </c>
      <c r="F148" s="2">
        <v>0</v>
      </c>
      <c r="G148" s="3">
        <f t="shared" si="0"/>
        <v>69676.009619999997</v>
      </c>
      <c r="H148" s="3">
        <f t="shared" si="1"/>
        <v>0.38000000000465661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117308.95</v>
      </c>
      <c r="D149" s="2">
        <f>'PR-RAS'!E153</f>
        <v>141356.51999999999</v>
      </c>
      <c r="E149" s="2">
        <v>0</v>
      </c>
      <c r="F149" s="2">
        <v>0</v>
      </c>
      <c r="G149" s="3">
        <f t="shared" si="0"/>
        <v>59203.254519999995</v>
      </c>
      <c r="H149" s="3">
        <f t="shared" si="1"/>
        <v>0.53000000001338776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105132.72</v>
      </c>
      <c r="D150" s="2">
        <f>'PR-RAS'!E154</f>
        <v>123075.61</v>
      </c>
      <c r="E150" s="2">
        <v>0</v>
      </c>
      <c r="F150" s="2">
        <v>0</v>
      </c>
      <c r="G150" s="3">
        <f t="shared" si="0"/>
        <v>52341.307059999999</v>
      </c>
      <c r="H150" s="3">
        <f t="shared" si="1"/>
        <v>0.66999999999825377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105132.72</v>
      </c>
      <c r="D151" s="2">
        <f>'PR-RAS'!E155</f>
        <v>123075.61</v>
      </c>
      <c r="E151" s="2">
        <v>0</v>
      </c>
      <c r="F151" s="2">
        <v>0</v>
      </c>
      <c r="G151" s="3">
        <f t="shared" si="0"/>
        <v>52692.591</v>
      </c>
      <c r="H151" s="3">
        <f t="shared" si="1"/>
        <v>0.66999999999825377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2100</v>
      </c>
      <c r="E155" s="2">
        <v>0</v>
      </c>
      <c r="F155" s="2">
        <v>0</v>
      </c>
      <c r="G155" s="3">
        <f t="shared" si="0"/>
        <v>646.79999999999995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12176.23</v>
      </c>
      <c r="D156" s="2">
        <f>'PR-RAS'!E160</f>
        <v>16180.91</v>
      </c>
      <c r="E156" s="2">
        <v>0</v>
      </c>
      <c r="F156" s="2">
        <v>0</v>
      </c>
      <c r="G156" s="3">
        <f t="shared" si="0"/>
        <v>6903.3977500000001</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12176.23</v>
      </c>
      <c r="D158" s="2">
        <f>'PR-RAS'!E162</f>
        <v>16180.91</v>
      </c>
      <c r="E158" s="2">
        <v>0</v>
      </c>
      <c r="F158" s="2">
        <v>0</v>
      </c>
      <c r="G158" s="3">
        <f t="shared" si="0"/>
        <v>6992.4738500000003</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23779.409999999996</v>
      </c>
      <c r="D160" s="2">
        <f>'PR-RAS'!E164</f>
        <v>24948</v>
      </c>
      <c r="E160" s="2">
        <v>0</v>
      </c>
      <c r="F160" s="2">
        <v>0</v>
      </c>
      <c r="G160" s="3">
        <f t="shared" si="0"/>
        <v>11714.39019</v>
      </c>
      <c r="H160" s="3">
        <f t="shared" si="1"/>
        <v>0.4099999999962165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3777.84</v>
      </c>
      <c r="D161" s="2">
        <f>'PR-RAS'!E165</f>
        <v>3648.2599999999998</v>
      </c>
      <c r="E161" s="2">
        <v>0</v>
      </c>
      <c r="F161" s="2">
        <v>0</v>
      </c>
      <c r="G161" s="3">
        <f t="shared" si="0"/>
        <v>1771.8976000000002</v>
      </c>
      <c r="H161" s="3">
        <f t="shared" si="1"/>
        <v>0.41999999999961801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3256.79</v>
      </c>
      <c r="D163" s="2">
        <f>'PR-RAS'!E167</f>
        <v>2725.94</v>
      </c>
      <c r="E163" s="2">
        <v>0</v>
      </c>
      <c r="F163" s="2">
        <v>0</v>
      </c>
      <c r="G163" s="3">
        <f t="shared" si="0"/>
        <v>1410.8045400000001</v>
      </c>
      <c r="H163" s="3">
        <f t="shared" si="1"/>
        <v>0.26999999999998181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232</v>
      </c>
      <c r="D164" s="2">
        <f>'PR-RAS'!E168</f>
        <v>624.37</v>
      </c>
      <c r="E164" s="2">
        <v>0</v>
      </c>
      <c r="F164" s="2">
        <v>0</v>
      </c>
      <c r="G164" s="3">
        <f t="shared" si="0"/>
        <v>241.36062000000001</v>
      </c>
      <c r="H164" s="3">
        <f t="shared" si="1"/>
        <v>0.37000000000000455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289.05</v>
      </c>
      <c r="D165" s="2">
        <f>'PR-RAS'!E169</f>
        <v>297.95</v>
      </c>
      <c r="E165" s="2">
        <v>0</v>
      </c>
      <c r="F165" s="2">
        <v>0</v>
      </c>
      <c r="G165" s="3">
        <f t="shared" si="0"/>
        <v>145.13180000000003</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16312.849999999999</v>
      </c>
      <c r="D166" s="2">
        <f>'PR-RAS'!E170</f>
        <v>13413.39</v>
      </c>
      <c r="E166" s="2">
        <v>0</v>
      </c>
      <c r="F166" s="2">
        <v>0</v>
      </c>
      <c r="G166" s="3">
        <f t="shared" si="0"/>
        <v>7118.0389500000001</v>
      </c>
      <c r="H166" s="3">
        <f t="shared" si="1"/>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3622.75</v>
      </c>
      <c r="D167" s="2">
        <f>'PR-RAS'!E171</f>
        <v>1117.47</v>
      </c>
      <c r="E167" s="2">
        <v>0</v>
      </c>
      <c r="F167" s="2">
        <v>0</v>
      </c>
      <c r="G167" s="3">
        <f t="shared" si="0"/>
        <v>972.37654000000009</v>
      </c>
      <c r="H167" s="3">
        <f t="shared" si="1"/>
        <v>0.72000000000002728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8298.4699999999993</v>
      </c>
      <c r="D168" s="2">
        <f>'PR-RAS'!E172</f>
        <v>8372.27</v>
      </c>
      <c r="E168" s="2">
        <v>0</v>
      </c>
      <c r="F168" s="2">
        <v>0</v>
      </c>
      <c r="G168" s="3">
        <f t="shared" si="0"/>
        <v>4182.1826700000001</v>
      </c>
      <c r="H168" s="3">
        <f t="shared" si="1"/>
        <v>0.73999999999978172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3997.29</v>
      </c>
      <c r="D169" s="2">
        <f>'PR-RAS'!E173</f>
        <v>3923.65</v>
      </c>
      <c r="E169" s="2">
        <v>0</v>
      </c>
      <c r="F169" s="2">
        <v>0</v>
      </c>
      <c r="G169" s="3">
        <f t="shared" si="0"/>
        <v>1989.8911200000002</v>
      </c>
      <c r="H169" s="3">
        <f t="shared" si="1"/>
        <v>0.63999999999987267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292.89999999999998</v>
      </c>
      <c r="D170" s="2">
        <f>'PR-RAS'!E174</f>
        <v>0</v>
      </c>
      <c r="E170" s="2">
        <v>0</v>
      </c>
      <c r="F170" s="2">
        <v>0</v>
      </c>
      <c r="G170" s="3">
        <f t="shared" si="0"/>
        <v>49.500099999999996</v>
      </c>
      <c r="H170" s="3">
        <f t="shared" si="1"/>
        <v>0.10000000000002274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101.44</v>
      </c>
      <c r="D171" s="2">
        <f>'PR-RAS'!E175</f>
        <v>0</v>
      </c>
      <c r="E171" s="2">
        <v>0</v>
      </c>
      <c r="F171" s="2">
        <v>0</v>
      </c>
      <c r="G171" s="3">
        <f t="shared" si="0"/>
        <v>17.244800000000001</v>
      </c>
      <c r="H171" s="3">
        <f t="shared" si="1"/>
        <v>0.43999999999999773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2008.83</v>
      </c>
      <c r="D174" s="2">
        <f>'PR-RAS'!E178</f>
        <v>6402.1</v>
      </c>
      <c r="E174" s="2">
        <v>0</v>
      </c>
      <c r="F174" s="2">
        <v>0</v>
      </c>
      <c r="G174" s="3">
        <f t="shared" si="0"/>
        <v>2562.6541899999997</v>
      </c>
      <c r="H174" s="3">
        <f t="shared" si="1"/>
        <v>0.27000000000043656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225.25</v>
      </c>
      <c r="D175" s="2">
        <f>'PR-RAS'!E179</f>
        <v>305.97000000000003</v>
      </c>
      <c r="E175" s="2">
        <v>0</v>
      </c>
      <c r="F175" s="2">
        <v>0</v>
      </c>
      <c r="G175" s="3">
        <f t="shared" si="0"/>
        <v>145.67106000000001</v>
      </c>
      <c r="H175" s="3">
        <f t="shared" si="1"/>
        <v>0.27999999999997272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625.39</v>
      </c>
      <c r="D178" s="2">
        <f>'PR-RAS'!E182</f>
        <v>815.9</v>
      </c>
      <c r="E178" s="2">
        <v>0</v>
      </c>
      <c r="F178" s="2">
        <v>0</v>
      </c>
      <c r="G178" s="3">
        <f t="shared" si="0"/>
        <v>399.52262999999999</v>
      </c>
      <c r="H178" s="3">
        <f t="shared" si="1"/>
        <v>0.49000000000000909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352.09</v>
      </c>
      <c r="D180" s="2">
        <f>'PR-RAS'!E184</f>
        <v>367.06</v>
      </c>
      <c r="E180" s="2">
        <v>0</v>
      </c>
      <c r="F180" s="2">
        <v>0</v>
      </c>
      <c r="G180" s="3">
        <f t="shared" si="0"/>
        <v>194.43159</v>
      </c>
      <c r="H180" s="3">
        <f t="shared" si="1"/>
        <v>0.14999999999997726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4194.57</v>
      </c>
      <c r="E181" s="2">
        <v>0</v>
      </c>
      <c r="F181" s="2">
        <v>0</v>
      </c>
      <c r="G181" s="3">
        <f t="shared" si="0"/>
        <v>1510.0451999999998</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622.5</v>
      </c>
      <c r="D182" s="2">
        <f>'PR-RAS'!E186</f>
        <v>535</v>
      </c>
      <c r="E182" s="2">
        <v>0</v>
      </c>
      <c r="F182" s="2">
        <v>0</v>
      </c>
      <c r="G182" s="3">
        <f t="shared" si="0"/>
        <v>306.34249999999997</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183.6</v>
      </c>
      <c r="D183" s="2">
        <f>'PR-RAS'!E187</f>
        <v>183.6</v>
      </c>
      <c r="E183" s="2">
        <v>0</v>
      </c>
      <c r="F183" s="2">
        <v>0</v>
      </c>
      <c r="G183" s="3">
        <f t="shared" si="0"/>
        <v>100.2456</v>
      </c>
      <c r="H183" s="3">
        <f t="shared" si="1"/>
        <v>0.80000000000001137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1679.8899999999999</v>
      </c>
      <c r="D190" s="2">
        <f>'PR-RAS'!E194</f>
        <v>1484.25</v>
      </c>
      <c r="E190" s="2">
        <v>0</v>
      </c>
      <c r="F190" s="2">
        <v>0</v>
      </c>
      <c r="G190" s="3">
        <f t="shared" si="0"/>
        <v>878.54570999999987</v>
      </c>
      <c r="H190" s="3">
        <f t="shared" si="1"/>
        <v>0.36000000000012733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616.65</v>
      </c>
      <c r="D192" s="2">
        <f>'PR-RAS'!E196</f>
        <v>616.65</v>
      </c>
      <c r="E192" s="2">
        <v>0</v>
      </c>
      <c r="F192" s="2">
        <v>0</v>
      </c>
      <c r="G192" s="3">
        <f t="shared" si="0"/>
        <v>353.34044999999998</v>
      </c>
      <c r="H192" s="3">
        <f t="shared" si="1"/>
        <v>0.70000000000004547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1063.24</v>
      </c>
      <c r="D195" s="2">
        <f>'PR-RAS'!E199</f>
        <v>824</v>
      </c>
      <c r="E195" s="2">
        <v>0</v>
      </c>
      <c r="F195" s="2">
        <v>0</v>
      </c>
      <c r="G195" s="3">
        <f t="shared" si="0"/>
        <v>525.98055999999997</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43.6</v>
      </c>
      <c r="E197" s="2">
        <v>0</v>
      </c>
      <c r="F197" s="2">
        <v>0</v>
      </c>
      <c r="G197" s="3">
        <f t="shared" si="0"/>
        <v>17.091200000000001</v>
      </c>
      <c r="H197" s="3">
        <f t="shared" si="1"/>
        <v>0.39999999999999858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282.42</v>
      </c>
      <c r="D198" s="2">
        <f>'PR-RAS'!E202</f>
        <v>3.32</v>
      </c>
      <c r="E198" s="2">
        <v>0</v>
      </c>
      <c r="F198" s="2">
        <v>0</v>
      </c>
      <c r="G198" s="3">
        <f t="shared" si="0"/>
        <v>56.94482</v>
      </c>
      <c r="H198" s="3">
        <f t="shared" si="1"/>
        <v>0.74000000000001576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282.42</v>
      </c>
      <c r="D212" s="2">
        <f>'PR-RAS'!E216</f>
        <v>3.32</v>
      </c>
      <c r="E212" s="2">
        <v>0</v>
      </c>
      <c r="F212" s="2">
        <v>0</v>
      </c>
      <c r="G212" s="3">
        <f t="shared" si="0"/>
        <v>60.991659999999996</v>
      </c>
      <c r="H212" s="3">
        <f t="shared" si="1"/>
        <v>0.74000000000001576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282.42</v>
      </c>
      <c r="D213" s="2">
        <f>'PR-RAS'!E217</f>
        <v>3.32</v>
      </c>
      <c r="E213" s="2">
        <v>0</v>
      </c>
      <c r="F213" s="2">
        <v>0</v>
      </c>
      <c r="G213" s="3">
        <f t="shared" si="0"/>
        <v>61.280720000000002</v>
      </c>
      <c r="H213" s="3">
        <f t="shared" si="1"/>
        <v>0.74000000000001576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141370.78</v>
      </c>
      <c r="D295" s="2">
        <f>'PR-RAS'!E299</f>
        <v>166307.84</v>
      </c>
      <c r="E295" s="2">
        <v>0</v>
      </c>
      <c r="F295" s="2">
        <v>0</v>
      </c>
      <c r="G295" s="3">
        <f t="shared" si="12"/>
        <v>139352.01923999999</v>
      </c>
      <c r="H295" s="3">
        <f t="shared" si="13"/>
        <v>0.38000000000465661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22069.419999999984</v>
      </c>
      <c r="D296" s="2">
        <f>'PR-RAS'!E300</f>
        <v>3114.4200000000128</v>
      </c>
      <c r="E296" s="2">
        <v>0</v>
      </c>
      <c r="F296" s="2">
        <v>0</v>
      </c>
      <c r="G296" s="3">
        <f t="shared" si="12"/>
        <v>8347.9867000000031</v>
      </c>
      <c r="H296" s="3">
        <f t="shared" si="13"/>
        <v>0.83999999999650754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45919.57</v>
      </c>
      <c r="D298" s="2">
        <f>'PR-RAS'!E302</f>
        <v>0</v>
      </c>
      <c r="E298" s="2">
        <v>0</v>
      </c>
      <c r="F298" s="2">
        <v>0</v>
      </c>
      <c r="G298" s="3">
        <f t="shared" si="12"/>
        <v>13638.112289999999</v>
      </c>
      <c r="H298" s="3">
        <f t="shared" si="13"/>
        <v>0.43000000000029104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7888.02</v>
      </c>
      <c r="E299" s="2">
        <v>0</v>
      </c>
      <c r="F299" s="2">
        <v>0</v>
      </c>
      <c r="G299" s="3">
        <f t="shared" si="12"/>
        <v>4701.2599200000004</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29090.54</v>
      </c>
      <c r="D300" s="2">
        <f>'PR-RAS'!E304</f>
        <v>42418.96</v>
      </c>
      <c r="E300" s="2">
        <v>0</v>
      </c>
      <c r="F300" s="2">
        <v>0</v>
      </c>
      <c r="G300" s="3">
        <f t="shared" si="12"/>
        <v>34064.609539999998</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2875</v>
      </c>
      <c r="E355" s="2">
        <v>0</v>
      </c>
      <c r="F355" s="2">
        <v>0</v>
      </c>
      <c r="G355" s="3">
        <f t="shared" si="12"/>
        <v>2035.5</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2875</v>
      </c>
      <c r="E368" s="2">
        <v>0</v>
      </c>
      <c r="F368" s="2">
        <v>0</v>
      </c>
      <c r="G368" s="3">
        <f t="shared" si="12"/>
        <v>2110.25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2875</v>
      </c>
      <c r="E374" s="2">
        <v>0</v>
      </c>
      <c r="F374" s="2">
        <v>0</v>
      </c>
      <c r="G374" s="3">
        <f t="shared" si="12"/>
        <v>2144.75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2875</v>
      </c>
      <c r="E381" s="2">
        <v>0</v>
      </c>
      <c r="F381" s="2">
        <v>0</v>
      </c>
      <c r="G381" s="3">
        <f t="shared" si="12"/>
        <v>2185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2875</v>
      </c>
      <c r="E413" s="2">
        <v>0</v>
      </c>
      <c r="F413" s="2">
        <v>0</v>
      </c>
      <c r="G413" s="3">
        <f t="shared" si="12"/>
        <v>2369</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41990.39</v>
      </c>
      <c r="D415" s="2">
        <f>'PR-RAS'!E420</f>
        <v>43498.98</v>
      </c>
      <c r="E415" s="2">
        <v>0</v>
      </c>
      <c r="F415" s="2">
        <v>0</v>
      </c>
      <c r="G415" s="3">
        <f t="shared" si="12"/>
        <v>53401.176899999999</v>
      </c>
      <c r="H415" s="3">
        <f t="shared" si="13"/>
        <v>0.4099999999962165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163440.19999999998</v>
      </c>
      <c r="D417" s="2">
        <f>'PR-RAS'!E422</f>
        <v>169422.26</v>
      </c>
      <c r="E417" s="2">
        <v>0</v>
      </c>
      <c r="F417" s="2">
        <v>0</v>
      </c>
      <c r="G417" s="3">
        <f t="shared" si="12"/>
        <v>208950.44351999997</v>
      </c>
      <c r="H417" s="3">
        <f t="shared" si="13"/>
        <v>0.45999999999185093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141370.78</v>
      </c>
      <c r="D418" s="2">
        <f>'PR-RAS'!E423</f>
        <v>169182.84</v>
      </c>
      <c r="E418" s="2">
        <v>0</v>
      </c>
      <c r="F418" s="2">
        <v>0</v>
      </c>
      <c r="G418" s="3">
        <f t="shared" si="12"/>
        <v>200050.10381999999</v>
      </c>
      <c r="H418" s="3">
        <f t="shared" si="13"/>
        <v>0.38000000000465661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22069.419999999984</v>
      </c>
      <c r="D419" s="2">
        <f>'PR-RAS'!E424</f>
        <v>239.42000000001281</v>
      </c>
      <c r="E419" s="2">
        <v>0</v>
      </c>
      <c r="F419" s="2">
        <v>0</v>
      </c>
      <c r="G419" s="3">
        <f t="shared" si="12"/>
        <v>9425.1726800000033</v>
      </c>
      <c r="H419" s="3">
        <f t="shared" si="13"/>
        <v>0.83999999999650754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3929.1800000000003</v>
      </c>
      <c r="D421" s="2">
        <f>'PR-RAS'!E426</f>
        <v>0</v>
      </c>
      <c r="E421" s="2">
        <v>0</v>
      </c>
      <c r="F421" s="2">
        <v>0</v>
      </c>
      <c r="G421" s="3">
        <f t="shared" si="12"/>
        <v>1650.2556</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51387</v>
      </c>
      <c r="E422" s="2">
        <v>0</v>
      </c>
      <c r="F422" s="2">
        <v>0</v>
      </c>
      <c r="G422" s="3">
        <f t="shared" si="12"/>
        <v>43267.853999999999</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29090.54</v>
      </c>
      <c r="D423" s="2">
        <f>'PR-RAS'!E428</f>
        <v>42418.96</v>
      </c>
      <c r="E423" s="2">
        <v>0</v>
      </c>
      <c r="F423" s="2">
        <v>0</v>
      </c>
      <c r="G423" s="3">
        <f t="shared" si="12"/>
        <v>48077.810119999995</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163440.19999999998</v>
      </c>
      <c r="D637" s="2">
        <f>'PR-RAS'!E643</f>
        <v>169422.26</v>
      </c>
      <c r="E637" s="2">
        <v>0</v>
      </c>
      <c r="F637" s="2">
        <v>0</v>
      </c>
      <c r="G637" s="3">
        <f t="shared" si="14"/>
        <v>319453.08191999997</v>
      </c>
      <c r="H637" s="3">
        <f t="shared" si="15"/>
        <v>0.45999999999185093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141370.78</v>
      </c>
      <c r="D638" s="2">
        <f>'PR-RAS'!E644</f>
        <v>169182.84</v>
      </c>
      <c r="E638" s="2">
        <v>0</v>
      </c>
      <c r="F638" s="2">
        <v>0</v>
      </c>
      <c r="G638" s="3">
        <f t="shared" si="14"/>
        <v>305592.12501999998</v>
      </c>
      <c r="H638" s="3">
        <f t="shared" si="15"/>
        <v>0.38000000000465661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22069.419999999984</v>
      </c>
      <c r="D639" s="2">
        <f>'PR-RAS'!E645</f>
        <v>239.42000000001281</v>
      </c>
      <c r="E639" s="2">
        <v>0</v>
      </c>
      <c r="F639" s="2">
        <v>0</v>
      </c>
      <c r="G639" s="3">
        <f t="shared" si="14"/>
        <v>14385.789880000006</v>
      </c>
      <c r="H639" s="3">
        <f t="shared" si="15"/>
        <v>0.83999999999650754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3929.1800000000003</v>
      </c>
      <c r="D641" s="2">
        <f>'PR-RAS'!E647</f>
        <v>0</v>
      </c>
      <c r="E641" s="2">
        <v>0</v>
      </c>
      <c r="F641" s="2">
        <v>0</v>
      </c>
      <c r="G641" s="3">
        <f t="shared" si="14"/>
        <v>2514.6752000000001</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51387</v>
      </c>
      <c r="E642" s="2">
        <v>0</v>
      </c>
      <c r="F642" s="2">
        <v>0</v>
      </c>
      <c r="G642" s="3">
        <f t="shared" si="14"/>
        <v>65878.134000000005</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25998.599999999984</v>
      </c>
      <c r="D643" s="2">
        <f>'PR-RAS'!E649</f>
        <v>0</v>
      </c>
      <c r="E643" s="2">
        <v>0</v>
      </c>
      <c r="F643" s="2">
        <v>0</v>
      </c>
      <c r="G643" s="3">
        <f t="shared" si="14"/>
        <v>16691.10119999999</v>
      </c>
      <c r="H643" s="3">
        <f t="shared" si="15"/>
        <v>0.40000000001600711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51147.579999999987</v>
      </c>
      <c r="E644" s="2">
        <v>0</v>
      </c>
      <c r="F644" s="2">
        <v>0</v>
      </c>
      <c r="G644" s="3">
        <f t="shared" si="14"/>
        <v>65775.787879999989</v>
      </c>
      <c r="H644" s="3">
        <f t="shared" si="15"/>
        <v>0.42000000001280569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40668.03</v>
      </c>
      <c r="D646" s="2">
        <f>'PR-RAS'!E653</f>
        <v>0.42</v>
      </c>
      <c r="E646" s="2">
        <v>0</v>
      </c>
      <c r="F646" s="2">
        <v>0</v>
      </c>
      <c r="G646" s="3">
        <f t="shared" si="14"/>
        <v>26231.421149999998</v>
      </c>
      <c r="H646" s="3">
        <f t="shared" si="15"/>
        <v>0.44999999999883583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163540.20000000001</v>
      </c>
      <c r="D647" s="2">
        <f>'PR-RAS'!E654</f>
        <v>5955.54</v>
      </c>
      <c r="E647" s="2">
        <v>0</v>
      </c>
      <c r="F647" s="2">
        <v>0</v>
      </c>
      <c r="G647" s="3">
        <f t="shared" si="14"/>
        <v>113341.52688</v>
      </c>
      <c r="H647" s="3">
        <f t="shared" si="15"/>
        <v>0.66000000001167791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136780.42000000001</v>
      </c>
      <c r="D648" s="2">
        <f>'PR-RAS'!E655</f>
        <v>5955.96</v>
      </c>
      <c r="E648" s="2">
        <v>0</v>
      </c>
      <c r="F648" s="2">
        <v>0</v>
      </c>
      <c r="G648" s="3">
        <f t="shared" si="14"/>
        <v>96203.943980000025</v>
      </c>
      <c r="H648" s="3">
        <f t="shared" si="15"/>
        <v>0.46000000001276931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67427.81</v>
      </c>
      <c r="D649" s="2">
        <f>'PR-RAS'!E656</f>
        <v>0</v>
      </c>
      <c r="E649" s="2">
        <v>0</v>
      </c>
      <c r="F649" s="2">
        <v>0</v>
      </c>
      <c r="G649" s="3">
        <f t="shared" si="14"/>
        <v>43693.220880000001</v>
      </c>
      <c r="H649" s="3">
        <f t="shared" si="15"/>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23</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23</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13511.9</v>
      </c>
      <c r="D677" s="2">
        <f>'PR-RAS'!E684</f>
        <v>9145.7999999999993</v>
      </c>
      <c r="E677" s="2">
        <v>0</v>
      </c>
      <c r="F677" s="2">
        <v>0</v>
      </c>
      <c r="G677" s="3">
        <f t="shared" si="14"/>
        <v>21499.166000000001</v>
      </c>
      <c r="H677" s="3">
        <f t="shared" si="15"/>
        <v>0.30000000000109139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38684.629999999997</v>
      </c>
      <c r="D717" s="2">
        <f>'PR-RAS'!E724</f>
        <v>44701.64</v>
      </c>
      <c r="E717" s="2">
        <v>0</v>
      </c>
      <c r="F717" s="2">
        <v>0</v>
      </c>
      <c r="G717" s="3">
        <f t="shared" si="14"/>
        <v>91710.94356</v>
      </c>
      <c r="H717" s="3">
        <f t="shared" si="15"/>
        <v>0.73000000000320142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3256.79</v>
      </c>
      <c r="D727" s="2">
        <f>'PR-RAS'!E734</f>
        <v>2725.94</v>
      </c>
      <c r="E727" s="2">
        <v>0</v>
      </c>
      <c r="F727" s="2">
        <v>0</v>
      </c>
      <c r="G727" s="3">
        <f t="shared" si="14"/>
        <v>6322.49442</v>
      </c>
      <c r="H727" s="3">
        <f t="shared" si="15"/>
        <v>0.26999999999998181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131.4</v>
      </c>
      <c r="D729" s="2">
        <f>'PR-RAS'!E736</f>
        <v>181.4</v>
      </c>
      <c r="E729" s="2">
        <v>0</v>
      </c>
      <c r="F729" s="2">
        <v>0</v>
      </c>
      <c r="G729" s="3">
        <f t="shared" si="14"/>
        <v>359.77760000000001</v>
      </c>
      <c r="H729" s="3">
        <f t="shared" si="15"/>
        <v>0.80000000000001137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4194.57</v>
      </c>
      <c r="E731" s="2">
        <v>0</v>
      </c>
      <c r="F731" s="2">
        <v>0</v>
      </c>
      <c r="G731" s="3">
        <f t="shared" si="14"/>
        <v>6124.0721999999996</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1063.24</v>
      </c>
      <c r="D737" s="2">
        <f>'PR-RAS'!E744</f>
        <v>824</v>
      </c>
      <c r="E737" s="2">
        <v>0</v>
      </c>
      <c r="F737" s="2">
        <v>0</v>
      </c>
      <c r="G737" s="3">
        <f t="shared" si="28"/>
        <v>1995.4726399999997</v>
      </c>
      <c r="H737" s="3">
        <f t="shared" si="29"/>
        <v>0.24000000000000909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28428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163440.19999999998</v>
      </c>
      <c r="I17" s="275">
        <f>'PR-RAS'!E6</f>
        <v>169422.26</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141370.78</v>
      </c>
      <c r="I18" s="275">
        <f>'PR-RAS'!E152</f>
        <v>166307.84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25998.599999999984</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51147.579999999987</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703"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163440.19999999998</v>
      </c>
      <c r="E6" s="60">
        <f>E7+E43+E49+E82+E106+E125+E134+E140</f>
        <v>169422.26</v>
      </c>
      <c r="F6" s="45">
        <f t="shared" ref="F6:F132" si="0">IF(D6&lt;&gt;0,IF(E6/D6&gt;=100,"&gt;&gt;100",E6/D6*100),"-")</f>
        <v>103.66009096905169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13511.9</v>
      </c>
      <c r="E49" s="60">
        <f>E50+E53+E58+E61+E64+E68+E71+E74+E77</f>
        <v>9145.7999999999993</v>
      </c>
      <c r="F49" s="45">
        <f t="shared" si="0"/>
        <v>67.687001828018268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13511.9</v>
      </c>
      <c r="E68" s="60">
        <f t="shared" si="11"/>
        <v>9145.7999999999993</v>
      </c>
      <c r="F68" s="45">
        <f t="shared" si="0"/>
        <v>67.687001828018268</v>
      </c>
    </row>
    <row r="69" spans="1:6" ht="12.75" customHeight="1" x14ac:dyDescent="0.2">
      <c r="A69" s="63" t="s">
        <v>141</v>
      </c>
      <c r="B69" s="64" t="s">
        <v>142</v>
      </c>
      <c r="C69" s="247" t="s">
        <v>141</v>
      </c>
      <c r="D69" s="194">
        <v>13511.9</v>
      </c>
      <c r="E69" s="194">
        <v>9145.7999999999993</v>
      </c>
      <c r="F69" s="45">
        <f t="shared" si="0"/>
        <v>67.687001828018268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0.49</v>
      </c>
      <c r="E82" s="60">
        <f t="shared" si="15"/>
        <v>0</v>
      </c>
      <c r="F82" s="45">
        <f t="shared" si="0"/>
        <v>0</v>
      </c>
    </row>
    <row r="83" spans="1:6" ht="12.75" customHeight="1" x14ac:dyDescent="0.2">
      <c r="A83" s="63">
        <v>641</v>
      </c>
      <c r="B83" s="64" t="s">
        <v>169</v>
      </c>
      <c r="C83" s="247" t="s">
        <v>170</v>
      </c>
      <c r="D83" s="60">
        <f t="shared" ref="D83:E83" si="16">SUM(D84:D90)</f>
        <v>0.49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0.49</v>
      </c>
      <c r="E86" s="194">
        <v>0</v>
      </c>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38684.629999999997</v>
      </c>
      <c r="E106" s="60">
        <f>E107+E112+E120+E124</f>
        <v>44701.64</v>
      </c>
      <c r="F106" s="45">
        <f t="shared" si="0"/>
        <v>115.55400684974886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38684.629999999997</v>
      </c>
      <c r="E112" s="60">
        <f t="shared" si="20"/>
        <v>44701.64</v>
      </c>
      <c r="F112" s="45">
        <f t="shared" si="0"/>
        <v>115.55400684974886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38684.629999999997</v>
      </c>
      <c r="E117" s="194">
        <v>44701.64</v>
      </c>
      <c r="F117" s="45">
        <f t="shared" si="0"/>
        <v>115.55400684974886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120</v>
      </c>
      <c r="E125" s="60">
        <f t="shared" si="22"/>
        <v>40</v>
      </c>
      <c r="F125" s="45">
        <f t="shared" si="0"/>
        <v>33.333333333333329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120</v>
      </c>
      <c r="E129" s="60">
        <f t="shared" si="24"/>
        <v>40</v>
      </c>
      <c r="F129" s="45">
        <f t="shared" si="0"/>
        <v>33.333333333333329</v>
      </c>
    </row>
    <row r="130" spans="1:6" ht="12.75" customHeight="1" x14ac:dyDescent="0.2">
      <c r="A130" s="63">
        <v>6631</v>
      </c>
      <c r="B130" s="65" t="s">
        <v>263</v>
      </c>
      <c r="C130" s="247" t="s">
        <v>264</v>
      </c>
      <c r="D130" s="194">
        <v>120</v>
      </c>
      <c r="E130" s="194">
        <v>40</v>
      </c>
      <c r="F130" s="45">
        <f t="shared" si="0"/>
        <v>33.333333333333329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111123.18</v>
      </c>
      <c r="E134" s="60">
        <f t="shared" si="25"/>
        <v>115534.82</v>
      </c>
      <c r="F134" s="45">
        <f t="shared" ref="F134:F229" si="26">IF(D134&lt;&gt;0,IF(E134/D134&gt;=100,"&gt;&gt;100",E134/D134*100),"-")</f>
        <v>103.97004477373667</v>
      </c>
    </row>
    <row r="135" spans="1:6" ht="24" x14ac:dyDescent="0.2">
      <c r="A135" s="63">
        <v>671</v>
      </c>
      <c r="B135" s="182" t="s">
        <v>273</v>
      </c>
      <c r="C135" s="247" t="s">
        <v>274</v>
      </c>
      <c r="D135" s="60">
        <f t="shared" ref="D135:E135" si="27">SUM(D136:D138)</f>
        <v>111123.18</v>
      </c>
      <c r="E135" s="60">
        <f t="shared" si="27"/>
        <v>115534.82</v>
      </c>
      <c r="F135" s="45">
        <f t="shared" si="26"/>
        <v>103.97004477373667</v>
      </c>
    </row>
    <row r="136" spans="1:6" ht="12.75" customHeight="1" x14ac:dyDescent="0.2">
      <c r="A136" s="63">
        <v>6711</v>
      </c>
      <c r="B136" s="65" t="s">
        <v>275</v>
      </c>
      <c r="C136" s="247" t="s">
        <v>276</v>
      </c>
      <c r="D136" s="194">
        <v>111123.18</v>
      </c>
      <c r="E136" s="194">
        <v>115534.82</v>
      </c>
      <c r="F136" s="45">
        <f t="shared" si="26"/>
        <v>103.97004477373667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141370.78</v>
      </c>
      <c r="E152" s="60">
        <f>E153+E164+E202+E221+E230+E262+E273</f>
        <v>166307.84</v>
      </c>
      <c r="F152" s="45">
        <f t="shared" si="26"/>
        <v>117.63947259822716</v>
      </c>
    </row>
    <row r="153" spans="1:6" ht="12.75" customHeight="1" x14ac:dyDescent="0.2">
      <c r="A153" s="63">
        <v>31</v>
      </c>
      <c r="B153" s="64" t="s">
        <v>308</v>
      </c>
      <c r="C153" s="247" t="s">
        <v>309</v>
      </c>
      <c r="D153" s="60">
        <f t="shared" ref="D153:E153" si="30">D154+D159+D160</f>
        <v>117308.95</v>
      </c>
      <c r="E153" s="60">
        <f t="shared" si="30"/>
        <v>141356.51999999999</v>
      </c>
      <c r="F153" s="45">
        <f t="shared" si="26"/>
        <v>120.49934808895655</v>
      </c>
    </row>
    <row r="154" spans="1:6" ht="12.75" customHeight="1" x14ac:dyDescent="0.2">
      <c r="A154" s="63">
        <v>311</v>
      </c>
      <c r="B154" s="64" t="s">
        <v>310</v>
      </c>
      <c r="C154" s="247" t="s">
        <v>311</v>
      </c>
      <c r="D154" s="60">
        <f t="shared" ref="D154:E154" si="31">SUM(D155:D158)</f>
        <v>105132.72</v>
      </c>
      <c r="E154" s="60">
        <f t="shared" si="31"/>
        <v>123075.61</v>
      </c>
      <c r="F154" s="45">
        <f t="shared" si="26"/>
        <v>117.06689411250846</v>
      </c>
    </row>
    <row r="155" spans="1:6" ht="12.75" customHeight="1" x14ac:dyDescent="0.2">
      <c r="A155" s="63">
        <v>3111</v>
      </c>
      <c r="B155" s="64" t="s">
        <v>312</v>
      </c>
      <c r="C155" s="247" t="s">
        <v>313</v>
      </c>
      <c r="D155" s="194">
        <v>105132.72</v>
      </c>
      <c r="E155" s="194">
        <v>123075.61</v>
      </c>
      <c r="F155" s="45">
        <f t="shared" si="26"/>
        <v>117.06689411250846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2100</v>
      </c>
      <c r="F159" s="45" t="str">
        <f t="shared" si="26"/>
        <v>-</v>
      </c>
    </row>
    <row r="160" spans="1:6" ht="12.75" customHeight="1" x14ac:dyDescent="0.2">
      <c r="A160" s="63">
        <v>313</v>
      </c>
      <c r="B160" s="65" t="s">
        <v>322</v>
      </c>
      <c r="C160" s="247" t="s">
        <v>323</v>
      </c>
      <c r="D160" s="60">
        <f t="shared" ref="D160:E160" si="32">SUM(D161:D163)</f>
        <v>12176.23</v>
      </c>
      <c r="E160" s="60">
        <f t="shared" si="32"/>
        <v>16180.91</v>
      </c>
      <c r="F160" s="45">
        <f t="shared" si="26"/>
        <v>132.88932617074417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12176.23</v>
      </c>
      <c r="E162" s="194">
        <v>16180.91</v>
      </c>
      <c r="F162" s="45">
        <f t="shared" si="26"/>
        <v>132.88932617074417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23779.409999999996</v>
      </c>
      <c r="E164" s="60">
        <f>E165+E170+E178+E188+E189+E194</f>
        <v>24948</v>
      </c>
      <c r="F164" s="45">
        <f t="shared" si="26"/>
        <v>104.9142935001331</v>
      </c>
    </row>
    <row r="165" spans="1:6" ht="12.75" customHeight="1" x14ac:dyDescent="0.2">
      <c r="A165" s="63">
        <v>321</v>
      </c>
      <c r="B165" s="64" t="s">
        <v>332</v>
      </c>
      <c r="C165" s="247" t="s">
        <v>333</v>
      </c>
      <c r="D165" s="60">
        <f t="shared" ref="D165:E165" si="33">SUM(D166:D169)</f>
        <v>3777.84</v>
      </c>
      <c r="E165" s="60">
        <f t="shared" si="33"/>
        <v>3648.2599999999998</v>
      </c>
      <c r="F165" s="45">
        <f t="shared" si="26"/>
        <v>96.569997670626591</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3256.79</v>
      </c>
      <c r="E167" s="194">
        <v>2725.94</v>
      </c>
      <c r="F167" s="45">
        <f t="shared" si="26"/>
        <v>83.70020787339682</v>
      </c>
    </row>
    <row r="168" spans="1:6" ht="12.75" customHeight="1" x14ac:dyDescent="0.2">
      <c r="A168" s="63">
        <v>3213</v>
      </c>
      <c r="B168" s="64" t="s">
        <v>338</v>
      </c>
      <c r="C168" s="247" t="s">
        <v>339</v>
      </c>
      <c r="D168" s="194">
        <v>232</v>
      </c>
      <c r="E168" s="194">
        <v>624.37</v>
      </c>
      <c r="F168" s="45">
        <f t="shared" si="26"/>
        <v>269.125</v>
      </c>
    </row>
    <row r="169" spans="1:6" ht="12.75" customHeight="1" x14ac:dyDescent="0.2">
      <c r="A169" s="63">
        <v>3214</v>
      </c>
      <c r="B169" s="64" t="s">
        <v>340</v>
      </c>
      <c r="C169" s="247" t="s">
        <v>341</v>
      </c>
      <c r="D169" s="194">
        <v>289.05</v>
      </c>
      <c r="E169" s="194">
        <v>297.95</v>
      </c>
      <c r="F169" s="45">
        <f t="shared" si="26"/>
        <v>103.07905206711641</v>
      </c>
    </row>
    <row r="170" spans="1:6" ht="12.75" customHeight="1" x14ac:dyDescent="0.2">
      <c r="A170" s="63">
        <v>322</v>
      </c>
      <c r="B170" s="64" t="s">
        <v>342</v>
      </c>
      <c r="C170" s="247" t="s">
        <v>343</v>
      </c>
      <c r="D170" s="60">
        <f t="shared" ref="D170:E170" si="34">SUM(D171:D177)</f>
        <v>16312.849999999999</v>
      </c>
      <c r="E170" s="60">
        <f t="shared" si="34"/>
        <v>13413.39</v>
      </c>
      <c r="F170" s="45">
        <f t="shared" si="26"/>
        <v>82.225913926751005</v>
      </c>
    </row>
    <row r="171" spans="1:6" ht="12.75" customHeight="1" x14ac:dyDescent="0.2">
      <c r="A171" s="63">
        <v>3221</v>
      </c>
      <c r="B171" s="64" t="s">
        <v>344</v>
      </c>
      <c r="C171" s="247" t="s">
        <v>345</v>
      </c>
      <c r="D171" s="194">
        <v>3622.75</v>
      </c>
      <c r="E171" s="194">
        <v>1117.47</v>
      </c>
      <c r="F171" s="45">
        <f t="shared" si="26"/>
        <v>30.845904354426885</v>
      </c>
    </row>
    <row r="172" spans="1:6" ht="12.75" customHeight="1" x14ac:dyDescent="0.2">
      <c r="A172" s="63">
        <v>3222</v>
      </c>
      <c r="B172" s="64" t="s">
        <v>346</v>
      </c>
      <c r="C172" s="247" t="s">
        <v>347</v>
      </c>
      <c r="D172" s="194">
        <v>8298.4699999999993</v>
      </c>
      <c r="E172" s="194">
        <v>8372.27</v>
      </c>
      <c r="F172" s="45">
        <f t="shared" si="26"/>
        <v>100.88932056150111</v>
      </c>
    </row>
    <row r="173" spans="1:6" ht="12.75" customHeight="1" x14ac:dyDescent="0.2">
      <c r="A173" s="63">
        <v>3223</v>
      </c>
      <c r="B173" s="65" t="s">
        <v>348</v>
      </c>
      <c r="C173" s="247" t="s">
        <v>349</v>
      </c>
      <c r="D173" s="194">
        <v>3997.29</v>
      </c>
      <c r="E173" s="194">
        <v>3923.65</v>
      </c>
      <c r="F173" s="45">
        <f t="shared" si="26"/>
        <v>98.157751876896597</v>
      </c>
    </row>
    <row r="174" spans="1:6" ht="12.75" customHeight="1" x14ac:dyDescent="0.2">
      <c r="A174" s="63">
        <v>3224</v>
      </c>
      <c r="B174" s="65" t="s">
        <v>350</v>
      </c>
      <c r="C174" s="247" t="s">
        <v>351</v>
      </c>
      <c r="D174" s="194">
        <v>292.89999999999998</v>
      </c>
      <c r="E174" s="194">
        <v>0</v>
      </c>
      <c r="F174" s="45">
        <f t="shared" si="26"/>
        <v>0</v>
      </c>
    </row>
    <row r="175" spans="1:6" ht="12.75" customHeight="1" x14ac:dyDescent="0.2">
      <c r="A175" s="63">
        <v>3225</v>
      </c>
      <c r="B175" s="65" t="s">
        <v>352</v>
      </c>
      <c r="C175" s="247" t="s">
        <v>353</v>
      </c>
      <c r="D175" s="194">
        <v>101.44</v>
      </c>
      <c r="E175" s="194">
        <v>0</v>
      </c>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2008.83</v>
      </c>
      <c r="E178" s="60">
        <f t="shared" si="35"/>
        <v>6402.1</v>
      </c>
      <c r="F178" s="45">
        <f t="shared" si="26"/>
        <v>318.6979485571203</v>
      </c>
    </row>
    <row r="179" spans="1:6" ht="12.75" customHeight="1" x14ac:dyDescent="0.2">
      <c r="A179" s="63">
        <v>3231</v>
      </c>
      <c r="B179" s="65" t="s">
        <v>360</v>
      </c>
      <c r="C179" s="247" t="s">
        <v>361</v>
      </c>
      <c r="D179" s="194">
        <v>225.25</v>
      </c>
      <c r="E179" s="194">
        <v>305.97000000000003</v>
      </c>
      <c r="F179" s="45">
        <f t="shared" si="26"/>
        <v>135.83573806881245</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625.39</v>
      </c>
      <c r="E182" s="194">
        <v>815.9</v>
      </c>
      <c r="F182" s="45">
        <f t="shared" si="26"/>
        <v>130.46259134300198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352.09</v>
      </c>
      <c r="E184" s="194">
        <v>367.06</v>
      </c>
      <c r="F184" s="45">
        <f t="shared" si="26"/>
        <v>104.25175381294555</v>
      </c>
    </row>
    <row r="185" spans="1:6" ht="12.75" customHeight="1" x14ac:dyDescent="0.2">
      <c r="A185" s="63">
        <v>3237</v>
      </c>
      <c r="B185" s="64" t="s">
        <v>372</v>
      </c>
      <c r="C185" s="247" t="s">
        <v>373</v>
      </c>
      <c r="D185" s="194">
        <v>0</v>
      </c>
      <c r="E185" s="194">
        <v>4194.57</v>
      </c>
      <c r="F185" s="45" t="str">
        <f t="shared" si="26"/>
        <v>-</v>
      </c>
    </row>
    <row r="186" spans="1:6" ht="12.75" customHeight="1" x14ac:dyDescent="0.2">
      <c r="A186" s="63">
        <v>3238</v>
      </c>
      <c r="B186" s="64" t="s">
        <v>374</v>
      </c>
      <c r="C186" s="247" t="s">
        <v>375</v>
      </c>
      <c r="D186" s="194">
        <v>622.5</v>
      </c>
      <c r="E186" s="194">
        <v>535</v>
      </c>
      <c r="F186" s="45">
        <f t="shared" si="26"/>
        <v>85.943775100401609</v>
      </c>
    </row>
    <row r="187" spans="1:6" ht="12.75" customHeight="1" x14ac:dyDescent="0.2">
      <c r="A187" s="63">
        <v>3239</v>
      </c>
      <c r="B187" s="64" t="s">
        <v>376</v>
      </c>
      <c r="C187" s="247" t="s">
        <v>377</v>
      </c>
      <c r="D187" s="194">
        <v>183.6</v>
      </c>
      <c r="E187" s="194">
        <v>183.6</v>
      </c>
      <c r="F187" s="45">
        <f t="shared" si="26"/>
        <v>100</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1679.8899999999999</v>
      </c>
      <c r="E194" s="60">
        <f t="shared" si="36"/>
        <v>1484.25</v>
      </c>
      <c r="F194" s="45">
        <f t="shared" si="26"/>
        <v>88.353999369006303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616.65</v>
      </c>
      <c r="E196" s="194">
        <v>616.65</v>
      </c>
      <c r="F196" s="45">
        <f t="shared" si="26"/>
        <v>100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1063.24</v>
      </c>
      <c r="E199" s="194">
        <v>824</v>
      </c>
      <c r="F199" s="45">
        <f t="shared" si="26"/>
        <v>77.498965426432406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43.6</v>
      </c>
      <c r="F201" s="45" t="str">
        <f t="shared" si="26"/>
        <v>-</v>
      </c>
    </row>
    <row r="202" spans="1:6" ht="12.75" customHeight="1" x14ac:dyDescent="0.2">
      <c r="A202" s="63">
        <v>34</v>
      </c>
      <c r="B202" s="183" t="s">
        <v>406</v>
      </c>
      <c r="C202" s="247" t="s">
        <v>407</v>
      </c>
      <c r="D202" s="60">
        <f t="shared" ref="D202:E202" si="37">D203+D208+D216</f>
        <v>282.42</v>
      </c>
      <c r="E202" s="60">
        <f t="shared" si="37"/>
        <v>3.32</v>
      </c>
      <c r="F202" s="45">
        <f t="shared" si="26"/>
        <v>1.1755541392252673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282.42</v>
      </c>
      <c r="E216" s="60">
        <f t="shared" si="40"/>
        <v>3.32</v>
      </c>
      <c r="F216" s="45">
        <f t="shared" si="26"/>
        <v>1.1755541392252673</v>
      </c>
    </row>
    <row r="217" spans="1:6" ht="12.75" customHeight="1" x14ac:dyDescent="0.2">
      <c r="A217" s="63">
        <v>3431</v>
      </c>
      <c r="B217" s="182" t="s">
        <v>436</v>
      </c>
      <c r="C217" s="247" t="s">
        <v>437</v>
      </c>
      <c r="D217" s="194">
        <v>282.42</v>
      </c>
      <c r="E217" s="194">
        <v>3.32</v>
      </c>
      <c r="F217" s="45">
        <f t="shared" si="26"/>
        <v>1.1755541392252673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141370.78</v>
      </c>
      <c r="E299" s="60">
        <f>E152-E297+E298</f>
        <v>166307.84</v>
      </c>
      <c r="F299" s="45">
        <f t="shared" si="68"/>
        <v>117.63947259822716</v>
      </c>
    </row>
    <row r="300" spans="1:6" ht="12.75" customHeight="1" x14ac:dyDescent="0.2">
      <c r="A300" s="63" t="s">
        <v>582</v>
      </c>
      <c r="B300" s="64" t="s">
        <v>593</v>
      </c>
      <c r="C300" s="247" t="s">
        <v>594</v>
      </c>
      <c r="D300" s="60">
        <f>IF(D6&gt;=D299,D6-D299,0)</f>
        <v>22069.419999999984</v>
      </c>
      <c r="E300" s="60">
        <f>IF(E6&gt;=E299,E6-E299,0)</f>
        <v>3114.4200000000128</v>
      </c>
      <c r="F300" s="45">
        <f t="shared" si="68"/>
        <v>14.111925007544443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45919.57</v>
      </c>
      <c r="E302" s="194">
        <v>0</v>
      </c>
      <c r="F302" s="45">
        <f t="shared" si="68"/>
        <v>0</v>
      </c>
    </row>
    <row r="303" spans="1:6" ht="12.75" customHeight="1" x14ac:dyDescent="0.2">
      <c r="A303" s="63">
        <v>92221</v>
      </c>
      <c r="B303" s="64" t="s">
        <v>599</v>
      </c>
      <c r="C303" s="247" t="s">
        <v>600</v>
      </c>
      <c r="D303" s="194">
        <v>0</v>
      </c>
      <c r="E303" s="194">
        <v>7888.02</v>
      </c>
      <c r="F303" s="45" t="str">
        <f t="shared" si="68"/>
        <v>-</v>
      </c>
    </row>
    <row r="304" spans="1:6" ht="12.75" customHeight="1" x14ac:dyDescent="0.2">
      <c r="A304" s="63">
        <v>96</v>
      </c>
      <c r="B304" s="220" t="s">
        <v>601</v>
      </c>
      <c r="C304" s="247" t="s">
        <v>602</v>
      </c>
      <c r="D304" s="194">
        <v>29090.54</v>
      </c>
      <c r="E304" s="194">
        <v>42418.96</v>
      </c>
      <c r="F304" s="45">
        <f t="shared" si="68"/>
        <v>145.81702505350535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2875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2875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2875</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2875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2875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41990.39</v>
      </c>
      <c r="E420" s="194">
        <v>43498.98</v>
      </c>
      <c r="F420" s="45">
        <f t="shared" si="72"/>
        <v>103.59270299704291</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163440.19999999998</v>
      </c>
      <c r="E422" s="60">
        <f>E6+E308</f>
        <v>169422.26</v>
      </c>
      <c r="F422" s="45">
        <f t="shared" si="72"/>
        <v>103.66009096905169</v>
      </c>
    </row>
    <row r="423" spans="1:6" ht="12.75" customHeight="1" x14ac:dyDescent="0.2">
      <c r="A423" s="63" t="s">
        <v>582</v>
      </c>
      <c r="B423" s="64" t="s">
        <v>805</v>
      </c>
      <c r="C423" s="247" t="s">
        <v>806</v>
      </c>
      <c r="D423" s="60">
        <f t="shared" ref="D423:E423" si="103">D299+D360</f>
        <v>141370.78</v>
      </c>
      <c r="E423" s="60">
        <f t="shared" si="103"/>
        <v>169182.84</v>
      </c>
      <c r="F423" s="45">
        <f t="shared" si="72"/>
        <v>119.67313188765034</v>
      </c>
    </row>
    <row r="424" spans="1:6" ht="12.75" customHeight="1" x14ac:dyDescent="0.2">
      <c r="A424" s="63" t="s">
        <v>582</v>
      </c>
      <c r="B424" s="64" t="s">
        <v>807</v>
      </c>
      <c r="C424" s="247" t="s">
        <v>808</v>
      </c>
      <c r="D424" s="60">
        <f t="shared" ref="D424:E424" si="104">IF(D422&gt;=D423,D422-D423,0)</f>
        <v>22069.419999999984</v>
      </c>
      <c r="E424" s="60">
        <f t="shared" si="104"/>
        <v>239.42000000001281</v>
      </c>
      <c r="F424" s="45">
        <f t="shared" si="72"/>
        <v>1.0848495338799704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3929.1800000000003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51387</v>
      </c>
      <c r="F427" s="45" t="str">
        <f t="shared" si="72"/>
        <v>-</v>
      </c>
    </row>
    <row r="428" spans="1:6" ht="24" x14ac:dyDescent="0.2">
      <c r="A428" s="249" t="s">
        <v>816</v>
      </c>
      <c r="B428" s="243" t="s">
        <v>817</v>
      </c>
      <c r="C428" s="250" t="s">
        <v>818</v>
      </c>
      <c r="D428" s="81">
        <f t="shared" ref="D428:E428" si="108">D304+D421</f>
        <v>29090.54</v>
      </c>
      <c r="E428" s="81">
        <f t="shared" si="108"/>
        <v>42418.96</v>
      </c>
      <c r="F428" s="61">
        <f t="shared" si="72"/>
        <v>145.81702505350535</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163440.19999999998</v>
      </c>
      <c r="E643" s="60">
        <f>E422+E430</f>
        <v>169422.26</v>
      </c>
      <c r="F643" s="45">
        <f t="shared" si="109"/>
        <v>103.66009096905169</v>
      </c>
    </row>
    <row r="644" spans="1:6" ht="12.75" customHeight="1" x14ac:dyDescent="0.2">
      <c r="A644" s="63" t="s">
        <v>582</v>
      </c>
      <c r="B644" s="64" t="s">
        <v>1238</v>
      </c>
      <c r="C644" s="247" t="s">
        <v>1239</v>
      </c>
      <c r="D644" s="60">
        <f>D423+D535</f>
        <v>141370.78</v>
      </c>
      <c r="E644" s="60">
        <f>E423+E535</f>
        <v>169182.84</v>
      </c>
      <c r="F644" s="45">
        <f t="shared" si="109"/>
        <v>119.67313188765034</v>
      </c>
    </row>
    <row r="645" spans="1:6" ht="12.75" customHeight="1" x14ac:dyDescent="0.2">
      <c r="A645" s="63" t="s">
        <v>582</v>
      </c>
      <c r="B645" s="64" t="s">
        <v>1240</v>
      </c>
      <c r="C645" s="247" t="s">
        <v>1241</v>
      </c>
      <c r="D645" s="60">
        <f t="shared" ref="D645:E645" si="163">IF(D643&gt;=D644,D643-D644,0)</f>
        <v>22069.419999999984</v>
      </c>
      <c r="E645" s="60">
        <f t="shared" si="163"/>
        <v>239.42000000001281</v>
      </c>
      <c r="F645" s="45">
        <f t="shared" si="109"/>
        <v>1.0848495338799704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3929.1800000000003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51387</v>
      </c>
      <c r="F648" s="45" t="str">
        <f t="shared" si="109"/>
        <v>-</v>
      </c>
    </row>
    <row r="649" spans="1:6" ht="24" x14ac:dyDescent="0.2">
      <c r="A649" s="63" t="s">
        <v>582</v>
      </c>
      <c r="B649" s="64" t="s">
        <v>1248</v>
      </c>
      <c r="C649" s="247" t="s">
        <v>1249</v>
      </c>
      <c r="D649" s="60">
        <f t="shared" ref="D649:E649" si="165">IF(D645+D647-D646-D648&gt;=0,D645+D647-D646-D648,0)</f>
        <v>25998.599999999984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51147.579999999987</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40668.03</v>
      </c>
      <c r="E653" s="194">
        <v>0.42</v>
      </c>
      <c r="F653" s="45">
        <f t="shared" ref="F653:F740" si="167">IF(D653&lt;&gt;0,IF(E653/D653&gt;=100,"&gt;&gt;100",E653/D653*100),"-")</f>
        <v>1.0327522626495554E-3</v>
      </c>
    </row>
    <row r="654" spans="1:6" ht="12.75" customHeight="1" x14ac:dyDescent="0.2">
      <c r="A654" s="63" t="s">
        <v>1257</v>
      </c>
      <c r="B654" s="64" t="s">
        <v>1258</v>
      </c>
      <c r="C654" s="247" t="s">
        <v>1257</v>
      </c>
      <c r="D654" s="194">
        <v>163540.20000000001</v>
      </c>
      <c r="E654" s="194">
        <v>5955.54</v>
      </c>
      <c r="F654" s="45">
        <f t="shared" si="167"/>
        <v>3.6416367351880452</v>
      </c>
    </row>
    <row r="655" spans="1:6" ht="12.75" customHeight="1" x14ac:dyDescent="0.2">
      <c r="A655" s="63" t="s">
        <v>1259</v>
      </c>
      <c r="B655" s="64" t="s">
        <v>1260</v>
      </c>
      <c r="C655" s="247" t="s">
        <v>1259</v>
      </c>
      <c r="D655" s="194">
        <v>136780.42000000001</v>
      </c>
      <c r="E655" s="194">
        <v>5955.96</v>
      </c>
      <c r="F655" s="45">
        <f t="shared" si="167"/>
        <v>4.3543951685482467</v>
      </c>
    </row>
    <row r="656" spans="1:6" ht="24" x14ac:dyDescent="0.2">
      <c r="A656" s="63">
        <v>11</v>
      </c>
      <c r="B656" s="64" t="s">
        <v>1261</v>
      </c>
      <c r="C656" s="247" t="s">
        <v>1262</v>
      </c>
      <c r="D656" s="60">
        <f t="shared" ref="D656:E656" si="168">+D653+D654-D655</f>
        <v>67427.81</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21</v>
      </c>
      <c r="E658" s="253">
        <v>23</v>
      </c>
      <c r="F658" s="45">
        <f t="shared" si="167"/>
        <v>109.52380952380953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21</v>
      </c>
      <c r="E660" s="253">
        <v>23</v>
      </c>
      <c r="F660" s="45">
        <f t="shared" si="167"/>
        <v>109.52380952380953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13511.9</v>
      </c>
      <c r="E684" s="192">
        <v>9145.7999999999993</v>
      </c>
      <c r="F684" s="71">
        <f t="shared" si="167"/>
        <v>67.687001828018268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38684.629999999997</v>
      </c>
      <c r="E724" s="192">
        <v>44701.64</v>
      </c>
      <c r="F724" s="71">
        <f t="shared" si="167"/>
        <v>115.55400684974886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3256.79</v>
      </c>
      <c r="E734" s="192">
        <v>2725.94</v>
      </c>
      <c r="F734" s="71">
        <f t="shared" si="167"/>
        <v>83.70020787339682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131.4</v>
      </c>
      <c r="E736" s="194">
        <v>181.4</v>
      </c>
      <c r="F736" s="45">
        <f t="shared" si="167"/>
        <v>138.05175038051752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4194.57</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1063.24</v>
      </c>
      <c r="E744" s="192">
        <v>824</v>
      </c>
      <c r="F744" s="71">
        <f t="shared" si="170"/>
        <v>77.498965426432406</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71" fitToHeight="0"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5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28428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PETEK</cp:lastModifiedBy>
  <cp:lastPrinted>2026-04-13T07:35:09Z</cp:lastPrinted>
  <dcterms:created xsi:type="dcterms:W3CDTF">2022-04-01T05:14:30Z</dcterms:created>
  <dcterms:modified xsi:type="dcterms:W3CDTF">2026-04-13T07:52:26Z</dcterms:modified>
</cp:coreProperties>
</file>